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0275" yWindow="45" windowWidth="10050" windowHeight="8670" tabRatio="911" activeTab="10"/>
  </bookViews>
  <sheets>
    <sheet name="BORYSZYN" sheetId="104" r:id="rId1"/>
    <sheet name="BUCZYNA" sheetId="112" r:id="rId2"/>
    <sheet name="BUCZE" sheetId="89" r:id="rId3"/>
    <sheet name="MOSTKI" sheetId="105" r:id="rId4"/>
    <sheet name="NOWA WIOSKA" sheetId="100" r:id="rId5"/>
    <sheet name="PRZEŁAZY" sheetId="90" r:id="rId6"/>
    <sheet name="PRZEŁAZY-LASKI" sheetId="92" r:id="rId7"/>
    <sheet name="STAROPOLE" sheetId="85" r:id="rId8"/>
    <sheet name="ZAGAJE" sheetId="111" r:id="rId9"/>
    <sheet name="ZAGÓRZE" sheetId="91" r:id="rId10"/>
    <sheet name="LUBRZA" sheetId="88" r:id="rId11"/>
    <sheet name="PODSUMOWANIE" sheetId="14" r:id="rId12"/>
  </sheets>
  <calcPr calcId="125725"/>
</workbook>
</file>

<file path=xl/calcChain.xml><?xml version="1.0" encoding="utf-8"?>
<calcChain xmlns="http://schemas.openxmlformats.org/spreadsheetml/2006/main">
  <c r="D12" i="14"/>
  <c r="D5"/>
  <c r="H9" i="105"/>
  <c r="I9"/>
  <c r="I38" i="100"/>
  <c r="H38"/>
  <c r="G38"/>
  <c r="H16" i="89"/>
  <c r="G16"/>
  <c r="J16" i="88"/>
  <c r="I16"/>
  <c r="J13"/>
  <c r="I13"/>
  <c r="J12"/>
  <c r="I12"/>
  <c r="J19"/>
  <c r="I19"/>
  <c r="J6"/>
  <c r="I6"/>
  <c r="I4" i="111"/>
  <c r="H4"/>
  <c r="H2"/>
  <c r="I2"/>
  <c r="I34" i="85"/>
  <c r="H34"/>
  <c r="I19"/>
  <c r="H19"/>
  <c r="I18"/>
  <c r="H18"/>
  <c r="I6"/>
  <c r="H6"/>
  <c r="I2"/>
  <c r="H2"/>
  <c r="I3"/>
  <c r="H3"/>
  <c r="I17"/>
  <c r="H17"/>
  <c r="I16"/>
  <c r="H16"/>
  <c r="I23"/>
  <c r="H23"/>
  <c r="I22"/>
  <c r="H22"/>
  <c r="I21"/>
  <c r="H21"/>
  <c r="I7"/>
  <c r="H7"/>
  <c r="I27"/>
  <c r="H27"/>
  <c r="I25"/>
  <c r="H25"/>
  <c r="I11"/>
  <c r="H11"/>
  <c r="I10"/>
  <c r="H10"/>
  <c r="I9"/>
  <c r="H9"/>
  <c r="I9" i="90"/>
  <c r="H9"/>
  <c r="I8"/>
  <c r="H8"/>
  <c r="I7"/>
  <c r="H7"/>
  <c r="I6"/>
  <c r="H6"/>
  <c r="I12"/>
  <c r="H12"/>
  <c r="I11"/>
  <c r="H11"/>
  <c r="I12" i="100"/>
  <c r="H12"/>
  <c r="I25"/>
  <c r="H25"/>
  <c r="I24"/>
  <c r="H24"/>
  <c r="I29"/>
  <c r="H29"/>
  <c r="I28"/>
  <c r="H28"/>
  <c r="I27"/>
  <c r="H27"/>
  <c r="I26"/>
  <c r="H26"/>
  <c r="I37"/>
  <c r="H37"/>
  <c r="I23"/>
  <c r="H23"/>
  <c r="I22"/>
  <c r="H22"/>
  <c r="I15"/>
  <c r="H15"/>
  <c r="I14"/>
  <c r="H14"/>
  <c r="I8"/>
  <c r="H8"/>
  <c r="I7"/>
  <c r="H7"/>
  <c r="I4"/>
  <c r="H4"/>
  <c r="I2" i="105"/>
  <c r="H2"/>
  <c r="I4"/>
  <c r="H4"/>
  <c r="I13"/>
  <c r="H13"/>
  <c r="I3" i="89"/>
  <c r="I4"/>
  <c r="I5"/>
  <c r="I6"/>
  <c r="I7"/>
  <c r="I8"/>
  <c r="I9"/>
  <c r="I10"/>
  <c r="I11"/>
  <c r="I12"/>
  <c r="I13"/>
  <c r="I14"/>
  <c r="I15"/>
  <c r="I16"/>
  <c r="I2"/>
  <c r="H15"/>
  <c r="H3"/>
  <c r="I3" i="112"/>
  <c r="I4"/>
  <c r="I5"/>
  <c r="I2"/>
  <c r="H3"/>
  <c r="I14" i="104"/>
  <c r="H14"/>
  <c r="I13"/>
  <c r="H13"/>
  <c r="I12"/>
  <c r="H12"/>
  <c r="I11"/>
  <c r="H11"/>
  <c r="I26"/>
  <c r="H26"/>
  <c r="I25"/>
  <c r="H25"/>
  <c r="I23"/>
  <c r="H23"/>
  <c r="I17"/>
  <c r="H17"/>
  <c r="B13" i="14"/>
  <c r="C12"/>
  <c r="D11"/>
  <c r="C11"/>
  <c r="D10"/>
  <c r="C10"/>
  <c r="D9"/>
  <c r="C9"/>
  <c r="D8"/>
  <c r="C8"/>
  <c r="D7"/>
  <c r="C7"/>
  <c r="H8" i="89"/>
  <c r="H4"/>
  <c r="J8" i="88"/>
  <c r="I8"/>
  <c r="J7"/>
  <c r="I7"/>
  <c r="J3"/>
  <c r="I3"/>
  <c r="J18"/>
  <c r="I18"/>
  <c r="I13" i="85"/>
  <c r="H13"/>
  <c r="I20"/>
  <c r="H20"/>
  <c r="G44"/>
  <c r="G5" i="112"/>
  <c r="H4"/>
  <c r="H2"/>
  <c r="H5" s="1"/>
  <c r="H7" i="89"/>
  <c r="H6"/>
  <c r="G34" i="104"/>
  <c r="I2"/>
  <c r="H2"/>
  <c r="I8"/>
  <c r="H8"/>
  <c r="I20"/>
  <c r="H20"/>
  <c r="I19"/>
  <c r="H19"/>
  <c r="I18"/>
  <c r="H18"/>
  <c r="I21"/>
  <c r="H21"/>
  <c r="I24"/>
  <c r="H24"/>
  <c r="I22"/>
  <c r="H22"/>
  <c r="I16"/>
  <c r="H16"/>
  <c r="I15"/>
  <c r="H15"/>
  <c r="I9"/>
  <c r="H9"/>
  <c r="I7" i="91"/>
  <c r="H7"/>
  <c r="G7"/>
  <c r="I6"/>
  <c r="H6"/>
  <c r="G6" i="111"/>
  <c r="G34" i="105"/>
  <c r="G14" i="90"/>
  <c r="I5" i="111"/>
  <c r="H5"/>
  <c r="I3"/>
  <c r="H3"/>
  <c r="I6"/>
  <c r="H6"/>
  <c r="I22" i="105"/>
  <c r="H22"/>
  <c r="I19"/>
  <c r="H19"/>
  <c r="I23"/>
  <c r="H23"/>
  <c r="I17"/>
  <c r="H17"/>
  <c r="I18"/>
  <c r="H18"/>
  <c r="I24"/>
  <c r="H24"/>
  <c r="I25"/>
  <c r="H25"/>
  <c r="I15"/>
  <c r="H15"/>
  <c r="I27"/>
  <c r="H27"/>
  <c r="I26"/>
  <c r="H26"/>
  <c r="I28"/>
  <c r="H28"/>
  <c r="I29"/>
  <c r="H29"/>
  <c r="I30"/>
  <c r="H30"/>
  <c r="I3"/>
  <c r="H3"/>
  <c r="I11"/>
  <c r="H11"/>
  <c r="I8"/>
  <c r="H8"/>
  <c r="I32"/>
  <c r="H32"/>
  <c r="I31"/>
  <c r="H31"/>
  <c r="I12"/>
  <c r="H12"/>
  <c r="I14"/>
  <c r="H14"/>
  <c r="I16"/>
  <c r="H16"/>
  <c r="I20"/>
  <c r="H20"/>
  <c r="I21"/>
  <c r="H21"/>
  <c r="I7"/>
  <c r="H7"/>
  <c r="I6"/>
  <c r="H6"/>
  <c r="I5"/>
  <c r="H5"/>
  <c r="I33"/>
  <c r="H33"/>
  <c r="I10"/>
  <c r="I34" s="1"/>
  <c r="H10"/>
  <c r="H34" s="1"/>
  <c r="I33" i="104"/>
  <c r="H33"/>
  <c r="I32"/>
  <c r="H32"/>
  <c r="I31"/>
  <c r="H31"/>
  <c r="I30"/>
  <c r="H30"/>
  <c r="I29"/>
  <c r="H29"/>
  <c r="I28"/>
  <c r="H28"/>
  <c r="I27"/>
  <c r="H27"/>
  <c r="I10"/>
  <c r="H10"/>
  <c r="I7"/>
  <c r="H7"/>
  <c r="I6"/>
  <c r="H6"/>
  <c r="I5"/>
  <c r="H5"/>
  <c r="I4"/>
  <c r="H4"/>
  <c r="I3"/>
  <c r="H3"/>
  <c r="I6" i="100"/>
  <c r="H6"/>
  <c r="I5"/>
  <c r="H5"/>
  <c r="I20"/>
  <c r="H20"/>
  <c r="I21"/>
  <c r="H21"/>
  <c r="I13"/>
  <c r="H13"/>
  <c r="I36"/>
  <c r="H36"/>
  <c r="I32"/>
  <c r="H32"/>
  <c r="I31"/>
  <c r="H31"/>
  <c r="I9"/>
  <c r="H9"/>
  <c r="I11"/>
  <c r="H11"/>
  <c r="I10"/>
  <c r="H10"/>
  <c r="I16"/>
  <c r="H16"/>
  <c r="I19"/>
  <c r="H19"/>
  <c r="I18"/>
  <c r="H18"/>
  <c r="I17"/>
  <c r="H17"/>
  <c r="I3"/>
  <c r="H3"/>
  <c r="I2"/>
  <c r="H2"/>
  <c r="I35"/>
  <c r="H35"/>
  <c r="I34"/>
  <c r="H34"/>
  <c r="I33"/>
  <c r="H33"/>
  <c r="I30"/>
  <c r="H30"/>
  <c r="G5" i="92"/>
  <c r="I4"/>
  <c r="H4"/>
  <c r="I3"/>
  <c r="H3"/>
  <c r="I2"/>
  <c r="I5" s="1"/>
  <c r="H2"/>
  <c r="H5" s="1"/>
  <c r="I4" i="91"/>
  <c r="H4"/>
  <c r="I5"/>
  <c r="H5"/>
  <c r="I3"/>
  <c r="H3"/>
  <c r="I2"/>
  <c r="H2"/>
  <c r="I13" i="90"/>
  <c r="H13"/>
  <c r="I10"/>
  <c r="H10"/>
  <c r="I5"/>
  <c r="H5"/>
  <c r="I3"/>
  <c r="H3"/>
  <c r="I2"/>
  <c r="H2"/>
  <c r="I4"/>
  <c r="I14" s="1"/>
  <c r="H4"/>
  <c r="H14" s="1"/>
  <c r="H14" i="89"/>
  <c r="H13"/>
  <c r="H12"/>
  <c r="H11"/>
  <c r="H10"/>
  <c r="H9"/>
  <c r="H5"/>
  <c r="H2"/>
  <c r="H27" i="88"/>
  <c r="I26" i="85"/>
  <c r="H26"/>
  <c r="J10" i="88"/>
  <c r="I10"/>
  <c r="I42" i="85"/>
  <c r="H42"/>
  <c r="I30"/>
  <c r="H30"/>
  <c r="I39"/>
  <c r="H39"/>
  <c r="I38"/>
  <c r="H38"/>
  <c r="I41"/>
  <c r="H41"/>
  <c r="I40"/>
  <c r="H40"/>
  <c r="I4"/>
  <c r="I44" s="1"/>
  <c r="H4"/>
  <c r="I37"/>
  <c r="H37"/>
  <c r="J25" i="88"/>
  <c r="I25"/>
  <c r="J24"/>
  <c r="I24"/>
  <c r="J26"/>
  <c r="I26"/>
  <c r="J9"/>
  <c r="I9"/>
  <c r="J23"/>
  <c r="I23"/>
  <c r="J22"/>
  <c r="I22"/>
  <c r="I5" i="85"/>
  <c r="H5"/>
  <c r="I36"/>
  <c r="H36"/>
  <c r="I35"/>
  <c r="H35"/>
  <c r="I8"/>
  <c r="H8"/>
  <c r="I12"/>
  <c r="H12"/>
  <c r="I15"/>
  <c r="H15"/>
  <c r="I14"/>
  <c r="H14"/>
  <c r="J21" i="88"/>
  <c r="I21"/>
  <c r="J20"/>
  <c r="I20"/>
  <c r="J5"/>
  <c r="I5"/>
  <c r="J11"/>
  <c r="I11"/>
  <c r="J17"/>
  <c r="I17"/>
  <c r="J15"/>
  <c r="I15"/>
  <c r="J14"/>
  <c r="I14"/>
  <c r="J2"/>
  <c r="J27" s="1"/>
  <c r="I2"/>
  <c r="I24" i="85"/>
  <c r="H24"/>
  <c r="I28"/>
  <c r="H28"/>
  <c r="I29"/>
  <c r="H29"/>
  <c r="I43"/>
  <c r="H43"/>
  <c r="I33"/>
  <c r="H33"/>
  <c r="I32"/>
  <c r="H32"/>
  <c r="I31"/>
  <c r="H31"/>
  <c r="H44" l="1"/>
  <c r="I34" i="104"/>
  <c r="H34"/>
  <c r="I27" i="88"/>
  <c r="C2" i="14"/>
  <c r="D2"/>
  <c r="C3"/>
  <c r="D3"/>
  <c r="C4"/>
  <c r="D4"/>
  <c r="C5"/>
  <c r="C6"/>
  <c r="D6"/>
  <c r="C13" l="1"/>
  <c r="D13"/>
</calcChain>
</file>

<file path=xl/sharedStrings.xml><?xml version="1.0" encoding="utf-8"?>
<sst xmlns="http://schemas.openxmlformats.org/spreadsheetml/2006/main" count="1059" uniqueCount="234">
  <si>
    <t>MIEJSCOWOŚĆ</t>
  </si>
  <si>
    <t>ADRES (NR. POSESJI)</t>
  </si>
  <si>
    <t>SUMA</t>
  </si>
  <si>
    <t>RODZAJ ZABUDOWY</t>
  </si>
  <si>
    <t>NAZWA/RODZAJ WYROBU</t>
  </si>
  <si>
    <t>NR. DZIAŁKI EWIDENCYJNEJ</t>
  </si>
  <si>
    <t>NR. OBRĘBU EWIDENCYJNEGO</t>
  </si>
  <si>
    <t>STOPIEŃ PILNOŚCI   (I-III)</t>
  </si>
  <si>
    <t>W02</t>
  </si>
  <si>
    <t>ULICA</t>
  </si>
  <si>
    <t>W01</t>
  </si>
  <si>
    <t xml:space="preserve">ILOŚĆ POSIADANYCH WYROBÓW BĘDĄCYCH W UŻYCIU (W SZT.) </t>
  </si>
  <si>
    <t xml:space="preserve">WAGA POSIADANYCH WYROBÓW BĘDĄCYCH W UŻYCIU  (W KG.) </t>
  </si>
  <si>
    <t xml:space="preserve">POWIERZCHNIA POSIADANYCH WYROBÓW BĘDĄCYCH W UŻYCIU (W M2) </t>
  </si>
  <si>
    <t xml:space="preserve">WAGA POSIADANYCH WYROBÓW BĘDĄCYCH W UŻYCIU (W KG.) </t>
  </si>
  <si>
    <t>MOSTKI</t>
  </si>
  <si>
    <t>28</t>
  </si>
  <si>
    <t>341</t>
  </si>
  <si>
    <t>BUDYNEK GOSPODARCZY/INWENTARSKI</t>
  </si>
  <si>
    <t>II</t>
  </si>
  <si>
    <t>84</t>
  </si>
  <si>
    <t>BUDYNEK MIESZKALNY</t>
  </si>
  <si>
    <t>20A I 20B</t>
  </si>
  <si>
    <t>2/8</t>
  </si>
  <si>
    <t>56</t>
  </si>
  <si>
    <t>I</t>
  </si>
  <si>
    <t>166/2</t>
  </si>
  <si>
    <t>49</t>
  </si>
  <si>
    <t>263</t>
  </si>
  <si>
    <t>42</t>
  </si>
  <si>
    <t>259</t>
  </si>
  <si>
    <t>40</t>
  </si>
  <si>
    <t>256/1</t>
  </si>
  <si>
    <t>32</t>
  </si>
  <si>
    <t>345</t>
  </si>
  <si>
    <t>82</t>
  </si>
  <si>
    <t>238/8</t>
  </si>
  <si>
    <t>238/10</t>
  </si>
  <si>
    <t>21</t>
  </si>
  <si>
    <t>30</t>
  </si>
  <si>
    <t>9</t>
  </si>
  <si>
    <t>80</t>
  </si>
  <si>
    <t>233/4</t>
  </si>
  <si>
    <t>79</t>
  </si>
  <si>
    <t>222/2</t>
  </si>
  <si>
    <t>78</t>
  </si>
  <si>
    <t>222/4</t>
  </si>
  <si>
    <t>76</t>
  </si>
  <si>
    <t>41</t>
  </si>
  <si>
    <t>44</t>
  </si>
  <si>
    <t>72</t>
  </si>
  <si>
    <t>70</t>
  </si>
  <si>
    <t>46</t>
  </si>
  <si>
    <t>65</t>
  </si>
  <si>
    <t>58A</t>
  </si>
  <si>
    <t>356/1</t>
  </si>
  <si>
    <t>332/1</t>
  </si>
  <si>
    <t>343/1</t>
  </si>
  <si>
    <t>257</t>
  </si>
  <si>
    <t>261/3</t>
  </si>
  <si>
    <t>262</t>
  </si>
  <si>
    <t>262/1</t>
  </si>
  <si>
    <t>175</t>
  </si>
  <si>
    <t>186</t>
  </si>
  <si>
    <t>197</t>
  </si>
  <si>
    <t>200</t>
  </si>
  <si>
    <t>17</t>
  </si>
  <si>
    <t>110/24</t>
  </si>
  <si>
    <t>4</t>
  </si>
  <si>
    <t>96</t>
  </si>
  <si>
    <t>19</t>
  </si>
  <si>
    <t>31</t>
  </si>
  <si>
    <t>182/4</t>
  </si>
  <si>
    <t>176/1</t>
  </si>
  <si>
    <t>PRZEŁAZY</t>
  </si>
  <si>
    <t>8</t>
  </si>
  <si>
    <t>43/2</t>
  </si>
  <si>
    <t>14</t>
  </si>
  <si>
    <t>47/6</t>
  </si>
  <si>
    <t>26</t>
  </si>
  <si>
    <t>138</t>
  </si>
  <si>
    <t>34</t>
  </si>
  <si>
    <t>133/24</t>
  </si>
  <si>
    <t>36/2</t>
  </si>
  <si>
    <t>133/5</t>
  </si>
  <si>
    <t>BUCZE</t>
  </si>
  <si>
    <t>11</t>
  </si>
  <si>
    <t>15</t>
  </si>
  <si>
    <t>163/1</t>
  </si>
  <si>
    <t>18</t>
  </si>
  <si>
    <t>63</t>
  </si>
  <si>
    <t>ZAGAJE</t>
  </si>
  <si>
    <t>13</t>
  </si>
  <si>
    <t>56/4</t>
  </si>
  <si>
    <t>39/4</t>
  </si>
  <si>
    <t>22</t>
  </si>
  <si>
    <t>75/10</t>
  </si>
  <si>
    <t>75/5</t>
  </si>
  <si>
    <t>ZAGÓRZE</t>
  </si>
  <si>
    <t>39</t>
  </si>
  <si>
    <t>76/1</t>
  </si>
  <si>
    <t>75</t>
  </si>
  <si>
    <t>były PGR</t>
  </si>
  <si>
    <t>81/11</t>
  </si>
  <si>
    <t>10</t>
  </si>
  <si>
    <t>126</t>
  </si>
  <si>
    <t>12</t>
  </si>
  <si>
    <t>125</t>
  </si>
  <si>
    <t>27</t>
  </si>
  <si>
    <t>182/1</t>
  </si>
  <si>
    <t>46/1</t>
  </si>
  <si>
    <t>243/2</t>
  </si>
  <si>
    <t>BUDYNEK MIESZKALNO-GOSPODARCZY</t>
  </si>
  <si>
    <t>16</t>
  </si>
  <si>
    <t>155/1</t>
  </si>
  <si>
    <t>24</t>
  </si>
  <si>
    <t>147</t>
  </si>
  <si>
    <t>153</t>
  </si>
  <si>
    <t>35</t>
  </si>
  <si>
    <t>196</t>
  </si>
  <si>
    <t>23</t>
  </si>
  <si>
    <t>150/1</t>
  </si>
  <si>
    <t>151/1</t>
  </si>
  <si>
    <t>162/2</t>
  </si>
  <si>
    <t>6</t>
  </si>
  <si>
    <t>141/1</t>
  </si>
  <si>
    <t>BORYSZYN</t>
  </si>
  <si>
    <t>54</t>
  </si>
  <si>
    <t>16/5</t>
  </si>
  <si>
    <t>OŚRODEK OBOK NR. 72</t>
  </si>
  <si>
    <t>BUDYNEK MIESZKALNO-GOSPODARACZY</t>
  </si>
  <si>
    <t>2a</t>
  </si>
  <si>
    <t>36/7</t>
  </si>
  <si>
    <t>172/1</t>
  </si>
  <si>
    <t>124/1</t>
  </si>
  <si>
    <t>7</t>
  </si>
  <si>
    <t>176/3</t>
  </si>
  <si>
    <t>5</t>
  </si>
  <si>
    <t>45</t>
  </si>
  <si>
    <t>55</t>
  </si>
  <si>
    <t>43</t>
  </si>
  <si>
    <t>9/4</t>
  </si>
  <si>
    <t>170</t>
  </si>
  <si>
    <t>170/1</t>
  </si>
  <si>
    <t>3</t>
  </si>
  <si>
    <t>37/1</t>
  </si>
  <si>
    <t>NOWA WIOSKA</t>
  </si>
  <si>
    <t>20</t>
  </si>
  <si>
    <t>49a</t>
  </si>
  <si>
    <t>56 (bloki)</t>
  </si>
  <si>
    <t>37</t>
  </si>
  <si>
    <t>72/2</t>
  </si>
  <si>
    <t>59/1</t>
  </si>
  <si>
    <t>51</t>
  </si>
  <si>
    <t>97</t>
  </si>
  <si>
    <t>258/5</t>
  </si>
  <si>
    <t>258/2</t>
  </si>
  <si>
    <t>BUCZYNA</t>
  </si>
  <si>
    <t>4/1</t>
  </si>
  <si>
    <t>149/2</t>
  </si>
  <si>
    <t>BYŁY PGR(FERMA)</t>
  </si>
  <si>
    <t>144/40</t>
  </si>
  <si>
    <t>STAROPOLE</t>
  </si>
  <si>
    <t>ŚWIEBODZIŃSKA</t>
  </si>
  <si>
    <t>6M2 I 6M3</t>
  </si>
  <si>
    <t>INNY/LUZEM</t>
  </si>
  <si>
    <t>3 MAJA</t>
  </si>
  <si>
    <t>KLASZTORNA</t>
  </si>
  <si>
    <t>2</t>
  </si>
  <si>
    <t>PLAŻOWA</t>
  </si>
  <si>
    <t>PLAC WDZIĘCZNOŚCI</t>
  </si>
  <si>
    <t>71</t>
  </si>
  <si>
    <t>ZAMKOWA</t>
  </si>
  <si>
    <t>1</t>
  </si>
  <si>
    <t>FERMA</t>
  </si>
  <si>
    <t>24 (vis a vis 24)</t>
  </si>
  <si>
    <t>67</t>
  </si>
  <si>
    <t>LUBRZA</t>
  </si>
  <si>
    <t>45/1</t>
  </si>
  <si>
    <t>135/3</t>
  </si>
  <si>
    <t>PRZEŁAZY-LASKI</t>
  </si>
  <si>
    <t>278/2</t>
  </si>
  <si>
    <t>270/2</t>
  </si>
  <si>
    <t>342</t>
  </si>
  <si>
    <t>308</t>
  </si>
  <si>
    <t>298</t>
  </si>
  <si>
    <t>286/2</t>
  </si>
  <si>
    <t>163/8</t>
  </si>
  <si>
    <t>173/4</t>
  </si>
  <si>
    <t>199</t>
  </si>
  <si>
    <t>191/4</t>
  </si>
  <si>
    <t>254</t>
  </si>
  <si>
    <t>246/2</t>
  </si>
  <si>
    <t>332/2</t>
  </si>
  <si>
    <t>232/1</t>
  </si>
  <si>
    <t>296/1</t>
  </si>
  <si>
    <t>290</t>
  </si>
  <si>
    <t>83/9</t>
  </si>
  <si>
    <t>15a</t>
  </si>
  <si>
    <t>SKLEP</t>
  </si>
  <si>
    <t>48</t>
  </si>
  <si>
    <t>16A</t>
  </si>
  <si>
    <t>MIĘDZY 24, A SKLEPEM</t>
  </si>
  <si>
    <t>PRZYSTANEK AUTOBUSOWY</t>
  </si>
  <si>
    <t>MIĘDZY 3 MAJA 24, A ŚWIEBODZIŃSKA73</t>
  </si>
  <si>
    <t>161/1</t>
  </si>
  <si>
    <t>160/2</t>
  </si>
  <si>
    <t>24/1</t>
  </si>
  <si>
    <t>256/2</t>
  </si>
  <si>
    <t>50</t>
  </si>
  <si>
    <t>93/1</t>
  </si>
  <si>
    <t>92/1</t>
  </si>
  <si>
    <t>257/1</t>
  </si>
  <si>
    <t>0</t>
  </si>
  <si>
    <t>58</t>
  </si>
  <si>
    <t>154</t>
  </si>
  <si>
    <t>202</t>
  </si>
  <si>
    <t>173/3 i 173/4</t>
  </si>
  <si>
    <t>318/1</t>
  </si>
  <si>
    <t>47/1</t>
  </si>
  <si>
    <t>253/2</t>
  </si>
  <si>
    <t>354/1</t>
  </si>
  <si>
    <t>16/1</t>
  </si>
  <si>
    <t>141/9</t>
  </si>
  <si>
    <t>141/7</t>
  </si>
  <si>
    <t>187/4</t>
  </si>
  <si>
    <t>111/1</t>
  </si>
  <si>
    <t>191</t>
  </si>
  <si>
    <t>333/1</t>
  </si>
  <si>
    <t>OGRODZENIE</t>
  </si>
  <si>
    <t>33/1</t>
  </si>
  <si>
    <t>259/1</t>
  </si>
  <si>
    <t>222/12</t>
  </si>
  <si>
    <t>LASKI</t>
  </si>
</sst>
</file>

<file path=xl/styles.xml><?xml version="1.0" encoding="utf-8"?>
<styleSheet xmlns="http://schemas.openxmlformats.org/spreadsheetml/2006/main">
  <fonts count="26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24" borderId="11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20" fillId="24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opLeftCell="A4" zoomScale="60" zoomScaleNormal="60" workbookViewId="0">
      <selection activeCell="C28" sqref="C28:C30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 ht="30">
      <c r="A2" s="50" t="s">
        <v>126</v>
      </c>
      <c r="B2" s="26" t="s">
        <v>124</v>
      </c>
      <c r="C2" s="26" t="s">
        <v>125</v>
      </c>
      <c r="D2" s="49"/>
      <c r="E2" s="25" t="s">
        <v>18</v>
      </c>
      <c r="F2" s="26" t="s">
        <v>8</v>
      </c>
      <c r="G2" s="27">
        <v>60</v>
      </c>
      <c r="H2" s="27">
        <f t="shared" ref="H2" si="0">(G2)*$K$4</f>
        <v>1020</v>
      </c>
      <c r="I2" s="27">
        <f t="shared" ref="I2" si="1">(G2)*$K$5</f>
        <v>84</v>
      </c>
      <c r="J2" s="27" t="s">
        <v>19</v>
      </c>
      <c r="K2" s="12"/>
    </row>
    <row r="3" spans="1:11" ht="30">
      <c r="A3" s="50"/>
      <c r="B3" s="46" t="s">
        <v>104</v>
      </c>
      <c r="C3" s="46" t="s">
        <v>105</v>
      </c>
      <c r="D3" s="49"/>
      <c r="E3" s="25" t="s">
        <v>18</v>
      </c>
      <c r="F3" s="26" t="s">
        <v>8</v>
      </c>
      <c r="G3" s="27">
        <v>158</v>
      </c>
      <c r="H3" s="27">
        <f>(G3)*$K$4</f>
        <v>2686</v>
      </c>
      <c r="I3" s="27">
        <f>(G3)*$K$5</f>
        <v>221.2</v>
      </c>
      <c r="J3" s="27" t="s">
        <v>19</v>
      </c>
      <c r="K3" s="12"/>
    </row>
    <row r="4" spans="1:11" ht="30">
      <c r="A4" s="50"/>
      <c r="B4" s="47"/>
      <c r="C4" s="47"/>
      <c r="D4" s="49"/>
      <c r="E4" s="25" t="s">
        <v>18</v>
      </c>
      <c r="F4" s="26" t="s">
        <v>8</v>
      </c>
      <c r="G4" s="27">
        <v>40</v>
      </c>
      <c r="H4" s="27">
        <f t="shared" ref="H4:H27" si="2">(G4)*$K$4</f>
        <v>680</v>
      </c>
      <c r="I4" s="27">
        <f t="shared" ref="I4:I27" si="3">(G4)*$K$5</f>
        <v>56</v>
      </c>
      <c r="J4" s="27" t="s">
        <v>19</v>
      </c>
      <c r="K4" s="12">
        <v>17</v>
      </c>
    </row>
    <row r="5" spans="1:11" ht="30">
      <c r="A5" s="50"/>
      <c r="B5" s="47"/>
      <c r="C5" s="47"/>
      <c r="D5" s="49"/>
      <c r="E5" s="25" t="s">
        <v>18</v>
      </c>
      <c r="F5" s="26" t="s">
        <v>8</v>
      </c>
      <c r="G5" s="27">
        <v>25</v>
      </c>
      <c r="H5" s="27">
        <f t="shared" si="2"/>
        <v>425</v>
      </c>
      <c r="I5" s="27">
        <f t="shared" si="3"/>
        <v>35</v>
      </c>
      <c r="J5" s="27" t="s">
        <v>19</v>
      </c>
      <c r="K5" s="12">
        <v>1.4</v>
      </c>
    </row>
    <row r="6" spans="1:11" ht="30">
      <c r="A6" s="50"/>
      <c r="B6" s="47"/>
      <c r="C6" s="47"/>
      <c r="D6" s="49"/>
      <c r="E6" s="25" t="s">
        <v>18</v>
      </c>
      <c r="F6" s="26" t="s">
        <v>8</v>
      </c>
      <c r="G6" s="27">
        <v>30</v>
      </c>
      <c r="H6" s="27">
        <f t="shared" si="2"/>
        <v>510</v>
      </c>
      <c r="I6" s="27">
        <f t="shared" si="3"/>
        <v>42</v>
      </c>
      <c r="J6" s="27" t="s">
        <v>19</v>
      </c>
      <c r="K6" s="12"/>
    </row>
    <row r="7" spans="1:11" ht="30">
      <c r="A7" s="50"/>
      <c r="B7" s="48"/>
      <c r="C7" s="47"/>
      <c r="D7" s="49"/>
      <c r="E7" s="25" t="s">
        <v>18</v>
      </c>
      <c r="F7" s="26" t="s">
        <v>8</v>
      </c>
      <c r="G7" s="27">
        <v>50</v>
      </c>
      <c r="H7" s="27">
        <f t="shared" si="2"/>
        <v>850</v>
      </c>
      <c r="I7" s="27">
        <f t="shared" si="3"/>
        <v>70</v>
      </c>
      <c r="J7" s="27" t="s">
        <v>19</v>
      </c>
      <c r="K7" s="12"/>
    </row>
    <row r="8" spans="1:11" ht="30">
      <c r="A8" s="50"/>
      <c r="B8" s="26" t="s">
        <v>86</v>
      </c>
      <c r="C8" s="26" t="s">
        <v>123</v>
      </c>
      <c r="D8" s="49"/>
      <c r="E8" s="25" t="s">
        <v>18</v>
      </c>
      <c r="F8" s="26" t="s">
        <v>8</v>
      </c>
      <c r="G8" s="27">
        <v>20</v>
      </c>
      <c r="H8" s="27">
        <f t="shared" si="2"/>
        <v>340</v>
      </c>
      <c r="I8" s="27">
        <f t="shared" si="3"/>
        <v>28</v>
      </c>
      <c r="J8" s="27" t="s">
        <v>25</v>
      </c>
      <c r="K8" s="12"/>
    </row>
    <row r="9" spans="1:11" ht="30">
      <c r="A9" s="50"/>
      <c r="B9" s="26" t="s">
        <v>106</v>
      </c>
      <c r="C9" s="26" t="s">
        <v>107</v>
      </c>
      <c r="D9" s="49"/>
      <c r="E9" s="25" t="s">
        <v>18</v>
      </c>
      <c r="F9" s="26" t="s">
        <v>8</v>
      </c>
      <c r="G9" s="27">
        <v>153</v>
      </c>
      <c r="H9" s="27">
        <f t="shared" ref="H9" si="4">(G9)*$K$4</f>
        <v>2601</v>
      </c>
      <c r="I9" s="27">
        <f t="shared" ref="I9" si="5">(G9)*$K$5</f>
        <v>214.2</v>
      </c>
      <c r="J9" s="27" t="s">
        <v>25</v>
      </c>
      <c r="K9" s="12"/>
    </row>
    <row r="10" spans="1:11" ht="30">
      <c r="A10" s="50"/>
      <c r="B10" s="26" t="s">
        <v>92</v>
      </c>
      <c r="C10" s="26" t="s">
        <v>111</v>
      </c>
      <c r="D10" s="49"/>
      <c r="E10" s="25" t="s">
        <v>112</v>
      </c>
      <c r="F10" s="26" t="s">
        <v>8</v>
      </c>
      <c r="G10" s="27">
        <v>209</v>
      </c>
      <c r="H10" s="27">
        <f t="shared" si="2"/>
        <v>3553</v>
      </c>
      <c r="I10" s="27">
        <f t="shared" si="3"/>
        <v>292.59999999999997</v>
      </c>
      <c r="J10" s="27" t="s">
        <v>19</v>
      </c>
      <c r="K10" s="12"/>
    </row>
    <row r="11" spans="1:11" ht="30">
      <c r="A11" s="50"/>
      <c r="B11" s="46" t="s">
        <v>77</v>
      </c>
      <c r="C11" s="46" t="s">
        <v>205</v>
      </c>
      <c r="D11" s="49"/>
      <c r="E11" s="25" t="s">
        <v>18</v>
      </c>
      <c r="F11" s="41" t="s">
        <v>8</v>
      </c>
      <c r="G11" s="27">
        <v>48</v>
      </c>
      <c r="H11" s="27">
        <f t="shared" ref="H11:H14" si="6">(G11)*$K$4</f>
        <v>816</v>
      </c>
      <c r="I11" s="27">
        <f t="shared" ref="I11:I14" si="7">(G11)*$K$5</f>
        <v>67.199999999999989</v>
      </c>
      <c r="J11" s="27" t="s">
        <v>19</v>
      </c>
      <c r="K11" s="12"/>
    </row>
    <row r="12" spans="1:11" ht="30">
      <c r="A12" s="50"/>
      <c r="B12" s="48"/>
      <c r="C12" s="48"/>
      <c r="D12" s="49"/>
      <c r="E12" s="25" t="s">
        <v>18</v>
      </c>
      <c r="F12" s="41" t="s">
        <v>8</v>
      </c>
      <c r="G12" s="27">
        <v>8</v>
      </c>
      <c r="H12" s="27">
        <f t="shared" si="6"/>
        <v>136</v>
      </c>
      <c r="I12" s="27">
        <f t="shared" si="7"/>
        <v>11.2</v>
      </c>
      <c r="J12" s="27" t="s">
        <v>19</v>
      </c>
      <c r="K12" s="12"/>
    </row>
    <row r="13" spans="1:11" ht="30">
      <c r="A13" s="50"/>
      <c r="B13" s="41" t="s">
        <v>87</v>
      </c>
      <c r="C13" s="41" t="s">
        <v>206</v>
      </c>
      <c r="D13" s="49"/>
      <c r="E13" s="25" t="s">
        <v>18</v>
      </c>
      <c r="F13" s="41" t="s">
        <v>8</v>
      </c>
      <c r="G13" s="27">
        <v>90</v>
      </c>
      <c r="H13" s="27">
        <f t="shared" si="6"/>
        <v>1530</v>
      </c>
      <c r="I13" s="27">
        <f t="shared" si="7"/>
        <v>125.99999999999999</v>
      </c>
      <c r="J13" s="27" t="s">
        <v>19</v>
      </c>
      <c r="K13" s="12"/>
    </row>
    <row r="14" spans="1:11" ht="30">
      <c r="A14" s="50"/>
      <c r="B14" s="41" t="s">
        <v>198</v>
      </c>
      <c r="C14" s="41" t="s">
        <v>206</v>
      </c>
      <c r="D14" s="49"/>
      <c r="E14" s="25" t="s">
        <v>18</v>
      </c>
      <c r="F14" s="41" t="s">
        <v>8</v>
      </c>
      <c r="G14" s="27">
        <v>30</v>
      </c>
      <c r="H14" s="27">
        <f t="shared" si="6"/>
        <v>510</v>
      </c>
      <c r="I14" s="27">
        <f t="shared" si="7"/>
        <v>42</v>
      </c>
      <c r="J14" s="27" t="s">
        <v>19</v>
      </c>
      <c r="K14" s="12"/>
    </row>
    <row r="15" spans="1:11">
      <c r="A15" s="50"/>
      <c r="B15" s="26" t="s">
        <v>113</v>
      </c>
      <c r="C15" s="26" t="s">
        <v>111</v>
      </c>
      <c r="D15" s="49"/>
      <c r="E15" s="25" t="s">
        <v>21</v>
      </c>
      <c r="F15" s="26" t="s">
        <v>8</v>
      </c>
      <c r="G15" s="27">
        <v>130</v>
      </c>
      <c r="H15" s="27">
        <f t="shared" ref="H15" si="8">(G15)*$K$4</f>
        <v>2210</v>
      </c>
      <c r="I15" s="27">
        <f t="shared" ref="I15" si="9">(G15)*$K$5</f>
        <v>182</v>
      </c>
      <c r="J15" s="27" t="s">
        <v>19</v>
      </c>
      <c r="K15" s="12"/>
    </row>
    <row r="16" spans="1:11" ht="30">
      <c r="A16" s="50"/>
      <c r="B16" s="46" t="s">
        <v>89</v>
      </c>
      <c r="C16" s="46" t="s">
        <v>114</v>
      </c>
      <c r="D16" s="49"/>
      <c r="E16" s="25" t="s">
        <v>18</v>
      </c>
      <c r="F16" s="26" t="s">
        <v>8</v>
      </c>
      <c r="G16" s="27">
        <v>21</v>
      </c>
      <c r="H16" s="27">
        <f t="shared" ref="H16:H21" si="10">(G16)*$K$4</f>
        <v>357</v>
      </c>
      <c r="I16" s="27">
        <f t="shared" ref="I16:I21" si="11">(G16)*$K$5</f>
        <v>29.4</v>
      </c>
      <c r="J16" s="27" t="s">
        <v>25</v>
      </c>
      <c r="K16" s="12"/>
    </row>
    <row r="17" spans="1:11" ht="30">
      <c r="A17" s="50"/>
      <c r="B17" s="48"/>
      <c r="C17" s="48"/>
      <c r="D17" s="49"/>
      <c r="E17" s="25" t="s">
        <v>18</v>
      </c>
      <c r="F17" s="41" t="s">
        <v>8</v>
      </c>
      <c r="G17" s="27">
        <v>40</v>
      </c>
      <c r="H17" s="27">
        <f t="shared" ref="H17" si="12">(G17)*$K$4</f>
        <v>680</v>
      </c>
      <c r="I17" s="27">
        <f t="shared" ref="I17" si="13">(G17)*$K$5</f>
        <v>56</v>
      </c>
      <c r="J17" s="27" t="s">
        <v>19</v>
      </c>
      <c r="K17" s="12"/>
    </row>
    <row r="18" spans="1:11" ht="30">
      <c r="A18" s="50"/>
      <c r="B18" s="46" t="s">
        <v>95</v>
      </c>
      <c r="C18" s="46" t="s">
        <v>122</v>
      </c>
      <c r="D18" s="49"/>
      <c r="E18" s="25" t="s">
        <v>18</v>
      </c>
      <c r="F18" s="26" t="s">
        <v>8</v>
      </c>
      <c r="G18" s="27">
        <v>30</v>
      </c>
      <c r="H18" s="27">
        <f t="shared" ref="H18:H20" si="14">(G18)*$K$4</f>
        <v>510</v>
      </c>
      <c r="I18" s="27">
        <f t="shared" ref="I18:I20" si="15">(G18)*$K$5</f>
        <v>42</v>
      </c>
      <c r="J18" s="27" t="s">
        <v>25</v>
      </c>
      <c r="K18" s="12"/>
    </row>
    <row r="19" spans="1:11" ht="30">
      <c r="A19" s="50"/>
      <c r="B19" s="47"/>
      <c r="C19" s="47"/>
      <c r="D19" s="49"/>
      <c r="E19" s="25" t="s">
        <v>18</v>
      </c>
      <c r="F19" s="26" t="s">
        <v>8</v>
      </c>
      <c r="G19" s="27">
        <v>3</v>
      </c>
      <c r="H19" s="27">
        <f t="shared" si="14"/>
        <v>51</v>
      </c>
      <c r="I19" s="27">
        <f t="shared" si="15"/>
        <v>4.1999999999999993</v>
      </c>
      <c r="J19" s="27" t="s">
        <v>25</v>
      </c>
      <c r="K19" s="12"/>
    </row>
    <row r="20" spans="1:11" ht="30">
      <c r="A20" s="50"/>
      <c r="B20" s="48"/>
      <c r="C20" s="48"/>
      <c r="D20" s="49"/>
      <c r="E20" s="25" t="s">
        <v>18</v>
      </c>
      <c r="F20" s="26" t="s">
        <v>8</v>
      </c>
      <c r="G20" s="27">
        <v>10</v>
      </c>
      <c r="H20" s="27">
        <f t="shared" si="14"/>
        <v>170</v>
      </c>
      <c r="I20" s="27">
        <f t="shared" si="15"/>
        <v>14</v>
      </c>
      <c r="J20" s="27" t="s">
        <v>25</v>
      </c>
      <c r="K20" s="12"/>
    </row>
    <row r="21" spans="1:11" ht="30">
      <c r="A21" s="50"/>
      <c r="B21" s="39" t="s">
        <v>120</v>
      </c>
      <c r="C21" s="39" t="s">
        <v>121</v>
      </c>
      <c r="D21" s="49"/>
      <c r="E21" s="25" t="s">
        <v>18</v>
      </c>
      <c r="F21" s="26" t="s">
        <v>8</v>
      </c>
      <c r="G21" s="27">
        <v>48</v>
      </c>
      <c r="H21" s="27">
        <f t="shared" si="10"/>
        <v>816</v>
      </c>
      <c r="I21" s="27">
        <f t="shared" si="11"/>
        <v>67.199999999999989</v>
      </c>
      <c r="J21" s="27" t="s">
        <v>19</v>
      </c>
      <c r="K21" s="12"/>
    </row>
    <row r="22" spans="1:11" ht="30">
      <c r="A22" s="50"/>
      <c r="B22" s="46" t="s">
        <v>115</v>
      </c>
      <c r="C22" s="46" t="s">
        <v>116</v>
      </c>
      <c r="D22" s="49"/>
      <c r="E22" s="25" t="s">
        <v>18</v>
      </c>
      <c r="F22" s="26" t="s">
        <v>8</v>
      </c>
      <c r="G22" s="27">
        <v>88</v>
      </c>
      <c r="H22" s="27">
        <f t="shared" ref="H22" si="16">(G22)*$K$4</f>
        <v>1496</v>
      </c>
      <c r="I22" s="27">
        <f t="shared" ref="I22" si="17">(G22)*$K$5</f>
        <v>123.19999999999999</v>
      </c>
      <c r="J22" s="27" t="s">
        <v>19</v>
      </c>
      <c r="K22" s="12"/>
    </row>
    <row r="23" spans="1:11" ht="30">
      <c r="A23" s="50"/>
      <c r="B23" s="48"/>
      <c r="C23" s="48"/>
      <c r="D23" s="49"/>
      <c r="E23" s="25" t="s">
        <v>18</v>
      </c>
      <c r="F23" s="41" t="s">
        <v>8</v>
      </c>
      <c r="G23" s="27">
        <v>8</v>
      </c>
      <c r="H23" s="27">
        <f t="shared" ref="H23" si="18">(G23)*$K$4</f>
        <v>136</v>
      </c>
      <c r="I23" s="27">
        <f t="shared" ref="I23" si="19">(G23)*$K$5</f>
        <v>11.2</v>
      </c>
      <c r="J23" s="27" t="s">
        <v>19</v>
      </c>
      <c r="K23" s="12"/>
    </row>
    <row r="24" spans="1:11" ht="30">
      <c r="A24" s="50"/>
      <c r="B24" s="46" t="s">
        <v>79</v>
      </c>
      <c r="C24" s="46" t="s">
        <v>117</v>
      </c>
      <c r="D24" s="49"/>
      <c r="E24" s="25" t="s">
        <v>18</v>
      </c>
      <c r="F24" s="26" t="s">
        <v>8</v>
      </c>
      <c r="G24" s="27">
        <v>30</v>
      </c>
      <c r="H24" s="27">
        <f t="shared" ref="H24" si="20">(G24)*$K$4</f>
        <v>510</v>
      </c>
      <c r="I24" s="27">
        <f t="shared" ref="I24" si="21">(G24)*$K$5</f>
        <v>42</v>
      </c>
      <c r="J24" s="27" t="s">
        <v>19</v>
      </c>
      <c r="K24" s="12"/>
    </row>
    <row r="25" spans="1:11" ht="30">
      <c r="A25" s="50"/>
      <c r="B25" s="47"/>
      <c r="C25" s="47"/>
      <c r="D25" s="49"/>
      <c r="E25" s="25" t="s">
        <v>18</v>
      </c>
      <c r="F25" s="41" t="s">
        <v>8</v>
      </c>
      <c r="G25" s="27">
        <v>12</v>
      </c>
      <c r="H25" s="27">
        <f t="shared" ref="H25:H26" si="22">(G25)*$K$4</f>
        <v>204</v>
      </c>
      <c r="I25" s="27">
        <f t="shared" ref="I25:I26" si="23">(G25)*$K$5</f>
        <v>16.799999999999997</v>
      </c>
      <c r="J25" s="27" t="s">
        <v>19</v>
      </c>
      <c r="K25" s="12"/>
    </row>
    <row r="26" spans="1:11" ht="30">
      <c r="A26" s="50"/>
      <c r="B26" s="48"/>
      <c r="C26" s="48"/>
      <c r="D26" s="49"/>
      <c r="E26" s="25" t="s">
        <v>18</v>
      </c>
      <c r="F26" s="41" t="s">
        <v>8</v>
      </c>
      <c r="G26" s="27">
        <v>90</v>
      </c>
      <c r="H26" s="27">
        <f t="shared" si="22"/>
        <v>1530</v>
      </c>
      <c r="I26" s="27">
        <f t="shared" si="23"/>
        <v>125.99999999999999</v>
      </c>
      <c r="J26" s="27" t="s">
        <v>19</v>
      </c>
      <c r="K26" s="12"/>
    </row>
    <row r="27" spans="1:11" ht="30">
      <c r="A27" s="50"/>
      <c r="B27" s="26" t="s">
        <v>108</v>
      </c>
      <c r="C27" s="26" t="s">
        <v>109</v>
      </c>
      <c r="D27" s="49"/>
      <c r="E27" s="25" t="s">
        <v>18</v>
      </c>
      <c r="F27" s="26" t="s">
        <v>8</v>
      </c>
      <c r="G27" s="27">
        <v>64</v>
      </c>
      <c r="H27" s="27">
        <f t="shared" si="2"/>
        <v>1088</v>
      </c>
      <c r="I27" s="27">
        <f t="shared" si="3"/>
        <v>89.6</v>
      </c>
      <c r="J27" s="27" t="s">
        <v>19</v>
      </c>
      <c r="K27" s="12"/>
    </row>
    <row r="28" spans="1:11">
      <c r="A28" s="50"/>
      <c r="B28" s="46" t="s">
        <v>71</v>
      </c>
      <c r="C28" s="46" t="s">
        <v>110</v>
      </c>
      <c r="D28" s="49"/>
      <c r="E28" s="25" t="s">
        <v>21</v>
      </c>
      <c r="F28" s="26" t="s">
        <v>8</v>
      </c>
      <c r="G28" s="27">
        <v>130</v>
      </c>
      <c r="H28" s="27">
        <f>(G28)*$K$4</f>
        <v>2210</v>
      </c>
      <c r="I28" s="27">
        <f>(G28)*$K$5</f>
        <v>182</v>
      </c>
      <c r="J28" s="27" t="s">
        <v>19</v>
      </c>
      <c r="K28" s="12"/>
    </row>
    <row r="29" spans="1:11" ht="30">
      <c r="A29" s="50"/>
      <c r="B29" s="47"/>
      <c r="C29" s="47"/>
      <c r="D29" s="49"/>
      <c r="E29" s="25" t="s">
        <v>18</v>
      </c>
      <c r="F29" s="26" t="s">
        <v>8</v>
      </c>
      <c r="G29" s="27">
        <v>40</v>
      </c>
      <c r="H29" s="27">
        <f>(G29)*$K$4</f>
        <v>680</v>
      </c>
      <c r="I29" s="27">
        <f>(G29)*$K$5</f>
        <v>56</v>
      </c>
      <c r="J29" s="27" t="s">
        <v>25</v>
      </c>
      <c r="K29" s="12">
        <v>17</v>
      </c>
    </row>
    <row r="30" spans="1:11" ht="30">
      <c r="A30" s="50"/>
      <c r="B30" s="48"/>
      <c r="C30" s="48"/>
      <c r="D30" s="49"/>
      <c r="E30" s="25" t="s">
        <v>18</v>
      </c>
      <c r="F30" s="26" t="s">
        <v>8</v>
      </c>
      <c r="G30" s="27">
        <v>24</v>
      </c>
      <c r="H30" s="27">
        <f t="shared" ref="H30:H33" si="24">(G30)*$K$4</f>
        <v>408</v>
      </c>
      <c r="I30" s="27">
        <f t="shared" ref="I30:I33" si="25">(G30)*$K$5</f>
        <v>33.599999999999994</v>
      </c>
      <c r="J30" s="27" t="s">
        <v>25</v>
      </c>
      <c r="K30" s="12">
        <v>17</v>
      </c>
    </row>
    <row r="31" spans="1:11" ht="30">
      <c r="A31" s="50"/>
      <c r="B31" s="46" t="s">
        <v>118</v>
      </c>
      <c r="C31" s="46" t="s">
        <v>119</v>
      </c>
      <c r="D31" s="49"/>
      <c r="E31" s="25" t="s">
        <v>18</v>
      </c>
      <c r="F31" s="26" t="s">
        <v>8</v>
      </c>
      <c r="G31" s="27">
        <v>30</v>
      </c>
      <c r="H31" s="27">
        <f t="shared" si="24"/>
        <v>510</v>
      </c>
      <c r="I31" s="27">
        <f t="shared" si="25"/>
        <v>42</v>
      </c>
      <c r="J31" s="27" t="s">
        <v>19</v>
      </c>
      <c r="K31" s="12">
        <v>1.4</v>
      </c>
    </row>
    <row r="32" spans="1:11" ht="30">
      <c r="A32" s="50"/>
      <c r="B32" s="47"/>
      <c r="C32" s="47"/>
      <c r="D32" s="49"/>
      <c r="E32" s="25" t="s">
        <v>18</v>
      </c>
      <c r="F32" s="26" t="s">
        <v>8</v>
      </c>
      <c r="G32" s="27">
        <v>22</v>
      </c>
      <c r="H32" s="27">
        <f t="shared" si="24"/>
        <v>374</v>
      </c>
      <c r="I32" s="27">
        <f t="shared" si="25"/>
        <v>30.799999999999997</v>
      </c>
      <c r="J32" s="27" t="s">
        <v>19</v>
      </c>
      <c r="K32" s="12"/>
    </row>
    <row r="33" spans="1:11" ht="30">
      <c r="A33" s="50"/>
      <c r="B33" s="48"/>
      <c r="C33" s="48"/>
      <c r="D33" s="49"/>
      <c r="E33" s="25" t="s">
        <v>18</v>
      </c>
      <c r="F33" s="26" t="s">
        <v>8</v>
      </c>
      <c r="G33" s="27">
        <v>180</v>
      </c>
      <c r="H33" s="27">
        <f t="shared" si="24"/>
        <v>3060</v>
      </c>
      <c r="I33" s="27">
        <f t="shared" si="25"/>
        <v>251.99999999999997</v>
      </c>
      <c r="J33" s="27" t="s">
        <v>19</v>
      </c>
      <c r="K33" s="12"/>
    </row>
    <row r="34" spans="1:11">
      <c r="A34" s="16" t="s">
        <v>2</v>
      </c>
      <c r="B34" s="13"/>
      <c r="C34" s="9"/>
      <c r="D34" s="9"/>
      <c r="E34" s="17"/>
      <c r="F34" s="3"/>
      <c r="G34" s="9">
        <f>SUM(G2:G33)</f>
        <v>1921</v>
      </c>
      <c r="H34" s="9">
        <f>SUM(H2:H33)</f>
        <v>32657</v>
      </c>
      <c r="I34" s="9">
        <f>SUM(I2:I33)</f>
        <v>2689.4000000000005</v>
      </c>
      <c r="J34" s="9"/>
      <c r="K34" s="12"/>
    </row>
    <row r="35" spans="1:11">
      <c r="E35" s="15"/>
      <c r="F35"/>
      <c r="K35" s="12"/>
    </row>
    <row r="36" spans="1:11">
      <c r="K36" s="12"/>
    </row>
    <row r="37" spans="1:11">
      <c r="K37" s="12"/>
    </row>
    <row r="38" spans="1:11">
      <c r="K38" s="12"/>
    </row>
    <row r="39" spans="1:11">
      <c r="K39" s="12"/>
    </row>
    <row r="40" spans="1:11">
      <c r="K40" s="12"/>
    </row>
    <row r="41" spans="1:11">
      <c r="K41" s="12"/>
    </row>
    <row r="42" spans="1:11">
      <c r="K42" s="12"/>
    </row>
    <row r="43" spans="1:11">
      <c r="K43" s="12"/>
    </row>
    <row r="44" spans="1:11">
      <c r="K44" s="12"/>
    </row>
    <row r="45" spans="1:11">
      <c r="E45" s="19"/>
      <c r="K45" s="12"/>
    </row>
    <row r="46" spans="1:11">
      <c r="K46" s="12"/>
    </row>
    <row r="47" spans="1:11">
      <c r="C47" s="20"/>
      <c r="D47" s="20"/>
      <c r="E47" s="21"/>
      <c r="F47" s="5"/>
      <c r="K47" s="12"/>
    </row>
    <row r="48" spans="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  <row r="64" spans="1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2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</sheetData>
  <mergeCells count="18">
    <mergeCell ref="A2:A33"/>
    <mergeCell ref="C31:C33"/>
    <mergeCell ref="B31:B33"/>
    <mergeCell ref="B18:B20"/>
    <mergeCell ref="C18:C20"/>
    <mergeCell ref="C3:C7"/>
    <mergeCell ref="C28:C30"/>
    <mergeCell ref="B28:B30"/>
    <mergeCell ref="B3:B7"/>
    <mergeCell ref="B16:B17"/>
    <mergeCell ref="C16:C17"/>
    <mergeCell ref="B22:B23"/>
    <mergeCell ref="C22:C23"/>
    <mergeCell ref="B24:B26"/>
    <mergeCell ref="C24:C26"/>
    <mergeCell ref="C11:C12"/>
    <mergeCell ref="B11:B12"/>
    <mergeCell ref="D2:D33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zoomScaleNormal="100" workbookViewId="0">
      <selection activeCell="G7" sqref="G7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>
      <c r="A2" s="51" t="s">
        <v>98</v>
      </c>
      <c r="B2" s="26" t="s">
        <v>68</v>
      </c>
      <c r="C2" s="26" t="s">
        <v>94</v>
      </c>
      <c r="D2" s="46"/>
      <c r="E2" s="25" t="s">
        <v>21</v>
      </c>
      <c r="F2" s="26" t="s">
        <v>8</v>
      </c>
      <c r="G2" s="27">
        <v>166</v>
      </c>
      <c r="H2" s="27">
        <f>(G2)*$K$3</f>
        <v>2822</v>
      </c>
      <c r="I2" s="27">
        <f>(G2)*$K$5</f>
        <v>232.39999999999998</v>
      </c>
      <c r="J2" s="27" t="s">
        <v>25</v>
      </c>
      <c r="K2" s="12"/>
    </row>
    <row r="3" spans="1:11" ht="30">
      <c r="A3" s="52"/>
      <c r="B3" s="26" t="s">
        <v>92</v>
      </c>
      <c r="C3" s="26" t="s">
        <v>93</v>
      </c>
      <c r="D3" s="47"/>
      <c r="E3" s="25" t="s">
        <v>18</v>
      </c>
      <c r="F3" s="26" t="s">
        <v>8</v>
      </c>
      <c r="G3" s="27">
        <v>40</v>
      </c>
      <c r="H3" s="27">
        <f t="shared" ref="H3:H5" si="0">(G3)*$K$3</f>
        <v>680</v>
      </c>
      <c r="I3" s="27">
        <f t="shared" ref="I3:I5" si="1">(G3)*$K$5</f>
        <v>56</v>
      </c>
      <c r="J3" s="27" t="s">
        <v>25</v>
      </c>
      <c r="K3" s="12">
        <v>17</v>
      </c>
    </row>
    <row r="4" spans="1:11" ht="30">
      <c r="A4" s="52"/>
      <c r="B4" s="26" t="s">
        <v>38</v>
      </c>
      <c r="C4" s="26" t="s">
        <v>97</v>
      </c>
      <c r="D4" s="47"/>
      <c r="E4" s="25" t="s">
        <v>18</v>
      </c>
      <c r="F4" s="26" t="s">
        <v>8</v>
      </c>
      <c r="G4" s="27">
        <v>36</v>
      </c>
      <c r="H4" s="27">
        <f>(G4)*$K$3</f>
        <v>612</v>
      </c>
      <c r="I4" s="27">
        <f>(G4)*$K$5</f>
        <v>50.4</v>
      </c>
      <c r="J4" s="27" t="s">
        <v>19</v>
      </c>
      <c r="K4" s="12"/>
    </row>
    <row r="5" spans="1:11" ht="30">
      <c r="A5" s="52"/>
      <c r="B5" s="26" t="s">
        <v>95</v>
      </c>
      <c r="C5" s="26" t="s">
        <v>96</v>
      </c>
      <c r="D5" s="47"/>
      <c r="E5" s="25" t="s">
        <v>18</v>
      </c>
      <c r="F5" s="26" t="s">
        <v>8</v>
      </c>
      <c r="G5" s="27">
        <v>162</v>
      </c>
      <c r="H5" s="27">
        <f t="shared" si="0"/>
        <v>2754</v>
      </c>
      <c r="I5" s="27">
        <f t="shared" si="1"/>
        <v>226.79999999999998</v>
      </c>
      <c r="J5" s="27" t="s">
        <v>19</v>
      </c>
      <c r="K5" s="12">
        <v>1.4</v>
      </c>
    </row>
    <row r="6" spans="1:11" ht="30">
      <c r="A6" s="32"/>
      <c r="B6" s="26" t="s">
        <v>102</v>
      </c>
      <c r="C6" s="26" t="s">
        <v>103</v>
      </c>
      <c r="D6" s="31"/>
      <c r="E6" s="25" t="s">
        <v>18</v>
      </c>
      <c r="F6" s="26" t="s">
        <v>8</v>
      </c>
      <c r="G6" s="27">
        <v>207</v>
      </c>
      <c r="H6" s="27">
        <f t="shared" ref="H6" si="2">(G6)*$K$3</f>
        <v>3519</v>
      </c>
      <c r="I6" s="27">
        <f t="shared" ref="I6" si="3">(G6)*$K$5</f>
        <v>289.79999999999995</v>
      </c>
      <c r="J6" s="27" t="s">
        <v>19</v>
      </c>
      <c r="K6" s="12">
        <v>1.4</v>
      </c>
    </row>
    <row r="7" spans="1:11">
      <c r="A7" s="16" t="s">
        <v>2</v>
      </c>
      <c r="B7" s="13"/>
      <c r="C7" s="9"/>
      <c r="D7" s="9"/>
      <c r="E7" s="17"/>
      <c r="F7" s="3"/>
      <c r="G7" s="9">
        <f>SUM(G2:G6)</f>
        <v>611</v>
      </c>
      <c r="H7" s="9">
        <f>SUM(H2:H6)</f>
        <v>10387</v>
      </c>
      <c r="I7" s="9">
        <f>SUM(I2:I6)</f>
        <v>855.39999999999986</v>
      </c>
      <c r="J7" s="9"/>
      <c r="K7" s="12"/>
    </row>
    <row r="8" spans="1:11">
      <c r="E8" s="15"/>
      <c r="F8"/>
      <c r="K8" s="12"/>
    </row>
    <row r="9" spans="1:11">
      <c r="K9" s="12"/>
    </row>
    <row r="10" spans="1:11">
      <c r="K10" s="12"/>
    </row>
    <row r="11" spans="1:11">
      <c r="K11" s="12"/>
    </row>
    <row r="12" spans="1:11">
      <c r="K12" s="12"/>
    </row>
    <row r="13" spans="1:11">
      <c r="K13" s="12"/>
    </row>
    <row r="14" spans="1:11">
      <c r="K14" s="12"/>
    </row>
    <row r="15" spans="1:11">
      <c r="K15" s="12"/>
    </row>
    <row r="16" spans="1:11">
      <c r="K16" s="12"/>
    </row>
    <row r="17" spans="3:11">
      <c r="K17" s="12"/>
    </row>
    <row r="18" spans="3:11">
      <c r="E18" s="19"/>
      <c r="K18" s="12"/>
    </row>
    <row r="19" spans="3:11">
      <c r="K19" s="12"/>
    </row>
    <row r="20" spans="3:11">
      <c r="C20" s="20"/>
      <c r="D20" s="20"/>
      <c r="E20" s="21"/>
      <c r="F20" s="5"/>
      <c r="K20" s="12"/>
    </row>
    <row r="21" spans="3:11">
      <c r="K21" s="12"/>
    </row>
    <row r="22" spans="3:11">
      <c r="K22" s="12"/>
    </row>
    <row r="23" spans="3:11">
      <c r="K23" s="12"/>
    </row>
    <row r="24" spans="3:11">
      <c r="K24" s="12"/>
    </row>
    <row r="25" spans="3:11">
      <c r="K25" s="12"/>
    </row>
    <row r="26" spans="3:11">
      <c r="K26" s="12"/>
    </row>
    <row r="27" spans="3:11">
      <c r="K27" s="12"/>
    </row>
    <row r="28" spans="3:11">
      <c r="K28" s="12"/>
    </row>
    <row r="29" spans="3:11">
      <c r="K29" s="12"/>
    </row>
    <row r="30" spans="3:11">
      <c r="K30" s="12"/>
    </row>
    <row r="31" spans="3:11">
      <c r="K31" s="12"/>
    </row>
    <row r="32" spans="3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  <row r="64" spans="11:11">
      <c r="K64" s="12"/>
    </row>
  </sheetData>
  <mergeCells count="2">
    <mergeCell ref="A2:A5"/>
    <mergeCell ref="D2:D5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84"/>
  <sheetViews>
    <sheetView tabSelected="1" zoomScale="85" zoomScaleNormal="85" workbookViewId="0">
      <selection activeCell="J32" sqref="J32"/>
    </sheetView>
  </sheetViews>
  <sheetFormatPr defaultRowHeight="15"/>
  <cols>
    <col min="1" max="1" width="13.28515625" style="14" customWidth="1"/>
    <col min="2" max="2" width="22.7109375" style="14" customWidth="1"/>
    <col min="3" max="3" width="26.140625" style="14" customWidth="1"/>
    <col min="4" max="4" width="26.42578125" style="14" customWidth="1"/>
    <col min="5" max="5" width="27.5703125" style="14" customWidth="1"/>
    <col min="6" max="6" width="29.5703125" style="18" customWidth="1"/>
    <col min="7" max="7" width="25.5703125" style="4" customWidth="1"/>
    <col min="8" max="8" width="29.5703125" customWidth="1"/>
    <col min="9" max="9" width="33.140625" customWidth="1"/>
    <col min="10" max="10" width="37.5703125" customWidth="1"/>
    <col min="11" max="11" width="15" customWidth="1"/>
    <col min="12" max="12" width="0.28515625" customWidth="1"/>
  </cols>
  <sheetData>
    <row r="1" spans="1:12" s="2" customFormat="1" ht="107.45" customHeight="1">
      <c r="A1" s="1" t="s">
        <v>0</v>
      </c>
      <c r="B1" s="1" t="s">
        <v>9</v>
      </c>
      <c r="C1" s="1" t="s">
        <v>1</v>
      </c>
      <c r="D1" s="1" t="s">
        <v>5</v>
      </c>
      <c r="E1" s="1" t="s">
        <v>6</v>
      </c>
      <c r="F1" s="1" t="s">
        <v>3</v>
      </c>
      <c r="G1" s="1" t="s">
        <v>4</v>
      </c>
      <c r="H1" s="1" t="s">
        <v>11</v>
      </c>
      <c r="I1" s="1" t="s">
        <v>14</v>
      </c>
      <c r="J1" s="1" t="s">
        <v>13</v>
      </c>
      <c r="K1" s="1" t="s">
        <v>7</v>
      </c>
    </row>
    <row r="2" spans="1:12">
      <c r="A2" s="51" t="s">
        <v>177</v>
      </c>
      <c r="B2" s="29" t="s">
        <v>163</v>
      </c>
      <c r="C2" s="29" t="s">
        <v>164</v>
      </c>
      <c r="D2" s="29" t="s">
        <v>181</v>
      </c>
      <c r="E2" s="46"/>
      <c r="F2" s="25" t="s">
        <v>165</v>
      </c>
      <c r="G2" s="26" t="s">
        <v>8</v>
      </c>
      <c r="H2" s="27">
        <v>30</v>
      </c>
      <c r="I2" s="27">
        <f t="shared" ref="I2:I21" si="0">(H2)*$L$2</f>
        <v>510</v>
      </c>
      <c r="J2" s="27">
        <f t="shared" ref="J2:J9" si="1">(H2)*$L$14</f>
        <v>42</v>
      </c>
      <c r="K2" s="27" t="s">
        <v>19</v>
      </c>
      <c r="L2" s="12">
        <v>17</v>
      </c>
    </row>
    <row r="3" spans="1:12" ht="30">
      <c r="A3" s="52"/>
      <c r="B3" s="29" t="s">
        <v>163</v>
      </c>
      <c r="C3" s="29" t="s">
        <v>92</v>
      </c>
      <c r="D3" s="29" t="s">
        <v>182</v>
      </c>
      <c r="E3" s="47"/>
      <c r="F3" s="25" t="s">
        <v>18</v>
      </c>
      <c r="G3" s="26" t="s">
        <v>8</v>
      </c>
      <c r="H3" s="27">
        <v>120</v>
      </c>
      <c r="I3" s="27">
        <f t="shared" ref="I3:I9" si="2">(H3)*$L$2</f>
        <v>2040</v>
      </c>
      <c r="J3" s="27">
        <f t="shared" si="1"/>
        <v>168</v>
      </c>
      <c r="K3" s="27" t="s">
        <v>19</v>
      </c>
      <c r="L3" s="12"/>
    </row>
    <row r="4" spans="1:12" ht="30">
      <c r="A4" s="52"/>
      <c r="B4" s="29" t="s">
        <v>163</v>
      </c>
      <c r="C4" s="29" t="s">
        <v>230</v>
      </c>
      <c r="D4" s="29" t="s">
        <v>231</v>
      </c>
      <c r="E4" s="47"/>
      <c r="F4" s="25" t="s">
        <v>18</v>
      </c>
      <c r="G4" s="45" t="s">
        <v>8</v>
      </c>
      <c r="H4" s="27">
        <v>35</v>
      </c>
      <c r="I4" s="27">
        <v>595</v>
      </c>
      <c r="J4" s="27">
        <v>50</v>
      </c>
      <c r="K4" s="27" t="s">
        <v>19</v>
      </c>
      <c r="L4" s="12"/>
    </row>
    <row r="5" spans="1:12" ht="30">
      <c r="A5" s="52"/>
      <c r="B5" s="29" t="s">
        <v>163</v>
      </c>
      <c r="C5" s="29" t="s">
        <v>81</v>
      </c>
      <c r="D5" s="29" t="s">
        <v>183</v>
      </c>
      <c r="E5" s="47"/>
      <c r="F5" s="25" t="s">
        <v>18</v>
      </c>
      <c r="G5" s="26" t="s">
        <v>8</v>
      </c>
      <c r="H5" s="27">
        <v>24</v>
      </c>
      <c r="I5" s="27">
        <f t="shared" si="2"/>
        <v>408</v>
      </c>
      <c r="J5" s="27">
        <f t="shared" si="1"/>
        <v>33.599999999999994</v>
      </c>
      <c r="K5" s="27" t="s">
        <v>19</v>
      </c>
      <c r="L5" s="12"/>
    </row>
    <row r="6" spans="1:12">
      <c r="A6" s="52"/>
      <c r="B6" s="29" t="s">
        <v>163</v>
      </c>
      <c r="C6" s="29" t="s">
        <v>27</v>
      </c>
      <c r="D6" s="29" t="s">
        <v>218</v>
      </c>
      <c r="E6" s="47"/>
      <c r="F6" s="25" t="s">
        <v>21</v>
      </c>
      <c r="G6" s="41" t="s">
        <v>8</v>
      </c>
      <c r="H6" s="27">
        <v>140</v>
      </c>
      <c r="I6" s="27">
        <f t="shared" si="2"/>
        <v>2380</v>
      </c>
      <c r="J6" s="27">
        <f t="shared" si="1"/>
        <v>196</v>
      </c>
      <c r="K6" s="27" t="s">
        <v>19</v>
      </c>
      <c r="L6" s="12"/>
    </row>
    <row r="7" spans="1:12">
      <c r="A7" s="52"/>
      <c r="B7" s="29" t="s">
        <v>163</v>
      </c>
      <c r="C7" s="29" t="s">
        <v>24</v>
      </c>
      <c r="D7" s="29" t="s">
        <v>184</v>
      </c>
      <c r="E7" s="47"/>
      <c r="F7" s="25" t="s">
        <v>21</v>
      </c>
      <c r="G7" s="26" t="s">
        <v>8</v>
      </c>
      <c r="H7" s="27">
        <v>150</v>
      </c>
      <c r="I7" s="27">
        <f t="shared" si="2"/>
        <v>2550</v>
      </c>
      <c r="J7" s="27">
        <f t="shared" si="1"/>
        <v>210</v>
      </c>
      <c r="K7" s="27" t="s">
        <v>19</v>
      </c>
      <c r="L7" s="12"/>
    </row>
    <row r="8" spans="1:12" ht="30">
      <c r="A8" s="52"/>
      <c r="B8" s="29" t="s">
        <v>163</v>
      </c>
      <c r="C8" s="29" t="s">
        <v>176</v>
      </c>
      <c r="D8" s="29" t="s">
        <v>185</v>
      </c>
      <c r="E8" s="47"/>
      <c r="F8" s="25" t="s">
        <v>18</v>
      </c>
      <c r="G8" s="26" t="s">
        <v>8</v>
      </c>
      <c r="H8" s="27">
        <v>166</v>
      </c>
      <c r="I8" s="27">
        <f t="shared" si="2"/>
        <v>2822</v>
      </c>
      <c r="J8" s="27">
        <f t="shared" si="1"/>
        <v>232.39999999999998</v>
      </c>
      <c r="K8" s="27" t="s">
        <v>19</v>
      </c>
      <c r="L8" s="12"/>
    </row>
    <row r="9" spans="1:12" ht="30">
      <c r="A9" s="52"/>
      <c r="B9" s="29" t="s">
        <v>163</v>
      </c>
      <c r="C9" s="29" t="s">
        <v>171</v>
      </c>
      <c r="D9" s="29" t="s">
        <v>186</v>
      </c>
      <c r="E9" s="47"/>
      <c r="F9" s="25" t="s">
        <v>18</v>
      </c>
      <c r="G9" s="26" t="s">
        <v>8</v>
      </c>
      <c r="H9" s="27">
        <v>150</v>
      </c>
      <c r="I9" s="27">
        <f t="shared" si="2"/>
        <v>2550</v>
      </c>
      <c r="J9" s="27">
        <f t="shared" si="1"/>
        <v>210</v>
      </c>
      <c r="K9" s="27" t="s">
        <v>19</v>
      </c>
      <c r="L9" s="12"/>
    </row>
    <row r="10" spans="1:12" ht="30">
      <c r="A10" s="52"/>
      <c r="B10" s="29" t="s">
        <v>163</v>
      </c>
      <c r="C10" s="29" t="s">
        <v>45</v>
      </c>
      <c r="D10" s="29" t="s">
        <v>187</v>
      </c>
      <c r="E10" s="47"/>
      <c r="F10" s="25" t="s">
        <v>18</v>
      </c>
      <c r="G10" s="26" t="s">
        <v>8</v>
      </c>
      <c r="H10" s="27">
        <v>76</v>
      </c>
      <c r="I10" s="27">
        <f t="shared" ref="I10" si="3">(H10)*$L$2</f>
        <v>1292</v>
      </c>
      <c r="J10" s="27">
        <f t="shared" ref="J10" si="4">(H10)*$L$14</f>
        <v>106.39999999999999</v>
      </c>
      <c r="K10" s="27" t="s">
        <v>19</v>
      </c>
      <c r="L10" s="12"/>
    </row>
    <row r="11" spans="1:12" ht="28.9" customHeight="1">
      <c r="A11" s="52"/>
      <c r="B11" s="56" t="s">
        <v>204</v>
      </c>
      <c r="C11" s="54" t="s">
        <v>217</v>
      </c>
      <c r="D11" s="54" t="s">
        <v>188</v>
      </c>
      <c r="E11" s="47"/>
      <c r="F11" s="25" t="s">
        <v>18</v>
      </c>
      <c r="G11" s="26" t="s">
        <v>8</v>
      </c>
      <c r="H11" s="27">
        <v>240</v>
      </c>
      <c r="I11" s="27">
        <f>(H11)*$L$2</f>
        <v>4080</v>
      </c>
      <c r="J11" s="27">
        <f t="shared" ref="J11:J17" si="5">(H11)*$L$14</f>
        <v>336</v>
      </c>
      <c r="K11" s="27" t="s">
        <v>25</v>
      </c>
      <c r="L11" s="12"/>
    </row>
    <row r="12" spans="1:12" ht="28.9" customHeight="1">
      <c r="A12" s="52"/>
      <c r="B12" s="57"/>
      <c r="C12" s="59"/>
      <c r="D12" s="59"/>
      <c r="E12" s="47"/>
      <c r="F12" s="25" t="s">
        <v>18</v>
      </c>
      <c r="G12" s="41" t="s">
        <v>8</v>
      </c>
      <c r="H12" s="27">
        <v>120</v>
      </c>
      <c r="I12" s="27">
        <f>(H12)*$L$2</f>
        <v>2040</v>
      </c>
      <c r="J12" s="27">
        <f t="shared" si="5"/>
        <v>168</v>
      </c>
      <c r="K12" s="27" t="s">
        <v>25</v>
      </c>
      <c r="L12" s="12"/>
    </row>
    <row r="13" spans="1:12" ht="28.9" customHeight="1">
      <c r="A13" s="52"/>
      <c r="B13" s="58"/>
      <c r="C13" s="55"/>
      <c r="D13" s="55"/>
      <c r="E13" s="47"/>
      <c r="F13" s="25" t="s">
        <v>18</v>
      </c>
      <c r="G13" s="41" t="s">
        <v>8</v>
      </c>
      <c r="H13" s="27">
        <v>140</v>
      </c>
      <c r="I13" s="27">
        <f>(H13)*$L$2</f>
        <v>2380</v>
      </c>
      <c r="J13" s="27">
        <f t="shared" si="5"/>
        <v>196</v>
      </c>
      <c r="K13" s="27" t="s">
        <v>25</v>
      </c>
      <c r="L13" s="12"/>
    </row>
    <row r="14" spans="1:12" ht="31.9" customHeight="1">
      <c r="A14" s="52"/>
      <c r="B14" s="54" t="s">
        <v>166</v>
      </c>
      <c r="C14" s="54" t="s">
        <v>87</v>
      </c>
      <c r="D14" s="54" t="s">
        <v>119</v>
      </c>
      <c r="E14" s="47"/>
      <c r="F14" s="25" t="s">
        <v>18</v>
      </c>
      <c r="G14" s="26" t="s">
        <v>10</v>
      </c>
      <c r="H14" s="27">
        <v>80</v>
      </c>
      <c r="I14" s="27">
        <f t="shared" si="0"/>
        <v>1360</v>
      </c>
      <c r="J14" s="27">
        <f t="shared" si="5"/>
        <v>112</v>
      </c>
      <c r="K14" s="27" t="s">
        <v>19</v>
      </c>
      <c r="L14" s="12">
        <v>1.4</v>
      </c>
    </row>
    <row r="15" spans="1:12" ht="30">
      <c r="A15" s="52"/>
      <c r="B15" s="55"/>
      <c r="C15" s="55"/>
      <c r="D15" s="55"/>
      <c r="E15" s="47"/>
      <c r="F15" s="25" t="s">
        <v>18</v>
      </c>
      <c r="G15" s="26" t="s">
        <v>8</v>
      </c>
      <c r="H15" s="27">
        <v>240</v>
      </c>
      <c r="I15" s="27">
        <f t="shared" si="0"/>
        <v>4080</v>
      </c>
      <c r="J15" s="27">
        <f t="shared" si="5"/>
        <v>336</v>
      </c>
      <c r="K15" s="27" t="s">
        <v>19</v>
      </c>
      <c r="L15" s="12"/>
    </row>
    <row r="16" spans="1:12" ht="30">
      <c r="A16" s="52"/>
      <c r="B16" s="29" t="s">
        <v>166</v>
      </c>
      <c r="C16" s="29" t="s">
        <v>40</v>
      </c>
      <c r="D16" s="29" t="s">
        <v>216</v>
      </c>
      <c r="E16" s="47"/>
      <c r="F16" s="25" t="s">
        <v>18</v>
      </c>
      <c r="G16" s="41" t="s">
        <v>10</v>
      </c>
      <c r="H16" s="27">
        <v>100</v>
      </c>
      <c r="I16" s="27">
        <f t="shared" ref="I16" si="6">(H16)*$L$2</f>
        <v>1700</v>
      </c>
      <c r="J16" s="27">
        <f t="shared" si="5"/>
        <v>140</v>
      </c>
      <c r="K16" s="27" t="s">
        <v>19</v>
      </c>
      <c r="L16" s="12"/>
    </row>
    <row r="17" spans="1:12" ht="30">
      <c r="A17" s="52"/>
      <c r="B17" s="29" t="s">
        <v>166</v>
      </c>
      <c r="C17" s="29" t="s">
        <v>106</v>
      </c>
      <c r="D17" s="29" t="s">
        <v>189</v>
      </c>
      <c r="E17" s="47"/>
      <c r="F17" s="25" t="s">
        <v>18</v>
      </c>
      <c r="G17" s="26" t="s">
        <v>8</v>
      </c>
      <c r="H17" s="27">
        <v>50</v>
      </c>
      <c r="I17" s="27">
        <f t="shared" si="0"/>
        <v>850</v>
      </c>
      <c r="J17" s="27">
        <f t="shared" si="5"/>
        <v>70</v>
      </c>
      <c r="K17" s="27" t="s">
        <v>19</v>
      </c>
      <c r="L17" s="12"/>
    </row>
    <row r="18" spans="1:12">
      <c r="A18" s="52"/>
      <c r="B18" s="54" t="s">
        <v>166</v>
      </c>
      <c r="C18" s="54" t="s">
        <v>175</v>
      </c>
      <c r="D18" s="54" t="s">
        <v>190</v>
      </c>
      <c r="E18" s="47"/>
      <c r="F18" s="25" t="s">
        <v>21</v>
      </c>
      <c r="G18" s="26" t="s">
        <v>8</v>
      </c>
      <c r="H18" s="27">
        <v>470</v>
      </c>
      <c r="I18" s="27">
        <f t="shared" ref="I18" si="7">(H18)*$L$2</f>
        <v>7990</v>
      </c>
      <c r="J18" s="27">
        <f t="shared" ref="J18" si="8">(H18)*$L$14</f>
        <v>658</v>
      </c>
      <c r="K18" s="27" t="s">
        <v>19</v>
      </c>
      <c r="L18" s="12"/>
    </row>
    <row r="19" spans="1:12" ht="30">
      <c r="A19" s="52"/>
      <c r="B19" s="55"/>
      <c r="C19" s="55"/>
      <c r="D19" s="55"/>
      <c r="E19" s="47"/>
      <c r="F19" s="25" t="s">
        <v>18</v>
      </c>
      <c r="G19" s="41" t="s">
        <v>8</v>
      </c>
      <c r="H19" s="27">
        <v>15</v>
      </c>
      <c r="I19" s="27">
        <f t="shared" ref="I19" si="9">(H19)*$L$2</f>
        <v>255</v>
      </c>
      <c r="J19" s="27">
        <f t="shared" ref="J19" si="10">(H19)*$L$14</f>
        <v>21</v>
      </c>
      <c r="K19" s="27" t="s">
        <v>19</v>
      </c>
      <c r="L19" s="12"/>
    </row>
    <row r="20" spans="1:12" ht="30">
      <c r="A20" s="52"/>
      <c r="B20" s="29" t="s">
        <v>167</v>
      </c>
      <c r="C20" s="29" t="s">
        <v>168</v>
      </c>
      <c r="D20" s="29" t="s">
        <v>191</v>
      </c>
      <c r="E20" s="47"/>
      <c r="F20" s="25" t="s">
        <v>18</v>
      </c>
      <c r="G20" s="26" t="s">
        <v>8</v>
      </c>
      <c r="H20" s="27">
        <v>20</v>
      </c>
      <c r="I20" s="27">
        <f t="shared" si="0"/>
        <v>340</v>
      </c>
      <c r="J20" s="27">
        <f>(H20)*$L$14</f>
        <v>28</v>
      </c>
      <c r="K20" s="27" t="s">
        <v>19</v>
      </c>
      <c r="L20" s="12"/>
    </row>
    <row r="21" spans="1:12">
      <c r="A21" s="52"/>
      <c r="B21" s="29" t="s">
        <v>167</v>
      </c>
      <c r="C21" s="29" t="s">
        <v>144</v>
      </c>
      <c r="D21" s="29" t="s">
        <v>192</v>
      </c>
      <c r="E21" s="47"/>
      <c r="F21" s="25" t="s">
        <v>21</v>
      </c>
      <c r="G21" s="26" t="s">
        <v>8</v>
      </c>
      <c r="H21" s="27">
        <v>150</v>
      </c>
      <c r="I21" s="27">
        <f t="shared" si="0"/>
        <v>2550</v>
      </c>
      <c r="J21" s="27">
        <f>(H21)*$L$14</f>
        <v>210</v>
      </c>
      <c r="K21" s="27" t="s">
        <v>19</v>
      </c>
      <c r="L21" s="12"/>
    </row>
    <row r="22" spans="1:12" ht="30">
      <c r="A22" s="52"/>
      <c r="B22" s="29" t="s">
        <v>169</v>
      </c>
      <c r="C22" s="29" t="s">
        <v>168</v>
      </c>
      <c r="D22" s="29" t="s">
        <v>193</v>
      </c>
      <c r="E22" s="47"/>
      <c r="F22" s="25" t="s">
        <v>18</v>
      </c>
      <c r="G22" s="26" t="s">
        <v>8</v>
      </c>
      <c r="H22" s="27">
        <v>6</v>
      </c>
      <c r="I22" s="27">
        <f t="shared" ref="I22:I26" si="11">(H22)*$L$2</f>
        <v>102</v>
      </c>
      <c r="J22" s="27">
        <f t="shared" ref="J22:J26" si="12">(H22)*$L$14</f>
        <v>8.3999999999999986</v>
      </c>
      <c r="K22" s="27" t="s">
        <v>19</v>
      </c>
      <c r="L22" s="12"/>
    </row>
    <row r="23" spans="1:12" ht="30">
      <c r="A23" s="52"/>
      <c r="B23" s="29" t="s">
        <v>170</v>
      </c>
      <c r="C23" s="29" t="s">
        <v>135</v>
      </c>
      <c r="D23" s="29" t="s">
        <v>194</v>
      </c>
      <c r="E23" s="47"/>
      <c r="F23" s="25" t="s">
        <v>18</v>
      </c>
      <c r="G23" s="26" t="s">
        <v>8</v>
      </c>
      <c r="H23" s="27">
        <v>42</v>
      </c>
      <c r="I23" s="27">
        <f t="shared" si="11"/>
        <v>714</v>
      </c>
      <c r="J23" s="27">
        <f t="shared" si="12"/>
        <v>58.8</v>
      </c>
      <c r="K23" s="27" t="s">
        <v>19</v>
      </c>
      <c r="L23" s="12"/>
    </row>
    <row r="24" spans="1:12" ht="30">
      <c r="A24" s="52"/>
      <c r="B24" s="29" t="s">
        <v>172</v>
      </c>
      <c r="C24" s="29" t="s">
        <v>173</v>
      </c>
      <c r="D24" s="29" t="s">
        <v>195</v>
      </c>
      <c r="E24" s="47"/>
      <c r="F24" s="25" t="s">
        <v>18</v>
      </c>
      <c r="G24" s="26" t="s">
        <v>8</v>
      </c>
      <c r="H24" s="27">
        <v>112</v>
      </c>
      <c r="I24" s="27">
        <f t="shared" ref="I24" si="13">(H24)*$L$2</f>
        <v>1904</v>
      </c>
      <c r="J24" s="27">
        <f t="shared" ref="J24" si="14">(H24)*$L$14</f>
        <v>156.79999999999998</v>
      </c>
      <c r="K24" s="27" t="s">
        <v>19</v>
      </c>
      <c r="L24" s="12"/>
    </row>
    <row r="25" spans="1:12" ht="30">
      <c r="A25" s="52"/>
      <c r="B25" s="29" t="s">
        <v>172</v>
      </c>
      <c r="C25" s="29" t="s">
        <v>137</v>
      </c>
      <c r="D25" s="29" t="s">
        <v>196</v>
      </c>
      <c r="E25" s="47"/>
      <c r="F25" s="25" t="s">
        <v>18</v>
      </c>
      <c r="G25" s="26" t="s">
        <v>8</v>
      </c>
      <c r="H25" s="27">
        <v>4</v>
      </c>
      <c r="I25" s="27">
        <f>(H25)*$L$2</f>
        <v>68</v>
      </c>
      <c r="J25" s="27">
        <f>(H25)*$L$14</f>
        <v>5.6</v>
      </c>
      <c r="K25" s="27" t="s">
        <v>19</v>
      </c>
      <c r="L25" s="12"/>
    </row>
    <row r="26" spans="1:12" ht="30">
      <c r="A26" s="53"/>
      <c r="B26" s="29" t="s">
        <v>174</v>
      </c>
      <c r="C26" s="29"/>
      <c r="D26" s="29" t="s">
        <v>197</v>
      </c>
      <c r="E26" s="48"/>
      <c r="F26" s="25" t="s">
        <v>18</v>
      </c>
      <c r="G26" s="26" t="s">
        <v>8</v>
      </c>
      <c r="H26" s="27">
        <v>600</v>
      </c>
      <c r="I26" s="27">
        <f t="shared" si="11"/>
        <v>10200</v>
      </c>
      <c r="J26" s="27">
        <f t="shared" si="12"/>
        <v>840</v>
      </c>
      <c r="K26" s="27" t="s">
        <v>19</v>
      </c>
      <c r="L26" s="12"/>
    </row>
    <row r="27" spans="1:12">
      <c r="A27" s="22" t="s">
        <v>2</v>
      </c>
      <c r="B27" s="13"/>
      <c r="C27" s="13"/>
      <c r="D27" s="13"/>
      <c r="E27" s="13"/>
      <c r="F27" s="17"/>
      <c r="G27" s="3"/>
      <c r="H27" s="9">
        <f>SUM(H2:H26)</f>
        <v>3280</v>
      </c>
      <c r="I27" s="9">
        <f>SUM(I2:I26)</f>
        <v>55760</v>
      </c>
      <c r="J27" s="9">
        <f>SUM(J2:J26)</f>
        <v>4593</v>
      </c>
      <c r="K27" s="9"/>
      <c r="L27" s="12"/>
    </row>
    <row r="28" spans="1:12">
      <c r="F28" s="15"/>
      <c r="G28"/>
      <c r="L28" s="12"/>
    </row>
    <row r="29" spans="1:12">
      <c r="L29" s="12"/>
    </row>
    <row r="30" spans="1:12">
      <c r="L30" s="12"/>
    </row>
    <row r="31" spans="1:12">
      <c r="L31" s="12"/>
    </row>
    <row r="32" spans="1:12">
      <c r="L32" s="12"/>
    </row>
    <row r="33" spans="4:12">
      <c r="L33" s="12"/>
    </row>
    <row r="34" spans="4:12">
      <c r="L34" s="12"/>
    </row>
    <row r="35" spans="4:12">
      <c r="L35" s="12"/>
    </row>
    <row r="36" spans="4:12">
      <c r="L36" s="12"/>
    </row>
    <row r="37" spans="4:12">
      <c r="L37" s="12"/>
    </row>
    <row r="38" spans="4:12">
      <c r="F38" s="19"/>
      <c r="L38" s="12"/>
    </row>
    <row r="39" spans="4:12">
      <c r="L39" s="12"/>
    </row>
    <row r="40" spans="4:12">
      <c r="D40" s="23"/>
      <c r="E40" s="23"/>
      <c r="F40" s="21"/>
      <c r="G40" s="5"/>
      <c r="L40" s="12"/>
    </row>
    <row r="41" spans="4:12">
      <c r="L41" s="12"/>
    </row>
    <row r="42" spans="4:12">
      <c r="L42" s="12"/>
    </row>
    <row r="43" spans="4:12">
      <c r="L43" s="12"/>
    </row>
    <row r="44" spans="4:12">
      <c r="L44" s="12"/>
    </row>
    <row r="45" spans="4:12">
      <c r="L45" s="12"/>
    </row>
    <row r="46" spans="4:12">
      <c r="L46" s="12"/>
    </row>
    <row r="47" spans="4:12">
      <c r="L47" s="12"/>
    </row>
    <row r="48" spans="4:12">
      <c r="L48" s="12"/>
    </row>
    <row r="49" spans="12:12">
      <c r="L49" s="12"/>
    </row>
    <row r="50" spans="12:12">
      <c r="L50" s="12"/>
    </row>
    <row r="51" spans="12:12">
      <c r="L51" s="12"/>
    </row>
    <row r="52" spans="12:12">
      <c r="L52" s="12"/>
    </row>
    <row r="53" spans="12:12">
      <c r="L53" s="12"/>
    </row>
    <row r="54" spans="12:12">
      <c r="L54" s="12"/>
    </row>
    <row r="55" spans="12:12">
      <c r="L55" s="12"/>
    </row>
    <row r="56" spans="12:12">
      <c r="L56" s="12"/>
    </row>
    <row r="57" spans="12:12">
      <c r="L57" s="12"/>
    </row>
    <row r="58" spans="12:12">
      <c r="L58" s="12"/>
    </row>
    <row r="59" spans="12:12">
      <c r="L59" s="12"/>
    </row>
    <row r="60" spans="12:12">
      <c r="L60" s="12"/>
    </row>
    <row r="61" spans="12:12">
      <c r="L61" s="12"/>
    </row>
    <row r="62" spans="12:12">
      <c r="L62" s="12"/>
    </row>
    <row r="63" spans="12:12">
      <c r="L63" s="12"/>
    </row>
    <row r="64" spans="12:12">
      <c r="L64" s="12"/>
    </row>
    <row r="65" spans="12:12">
      <c r="L65" s="12"/>
    </row>
    <row r="66" spans="12:12">
      <c r="L66" s="12"/>
    </row>
    <row r="67" spans="12:12">
      <c r="L67" s="12"/>
    </row>
    <row r="68" spans="12:12">
      <c r="L68" s="12"/>
    </row>
    <row r="69" spans="12:12">
      <c r="L69" s="12"/>
    </row>
    <row r="70" spans="12:12">
      <c r="L70" s="12"/>
    </row>
    <row r="71" spans="12:12">
      <c r="L71" s="12"/>
    </row>
    <row r="72" spans="12:12">
      <c r="L72" s="12"/>
    </row>
    <row r="73" spans="12:12">
      <c r="L73" s="12"/>
    </row>
    <row r="74" spans="12:12">
      <c r="L74" s="12"/>
    </row>
    <row r="75" spans="12:12">
      <c r="L75" s="12"/>
    </row>
    <row r="76" spans="12:12">
      <c r="L76" s="12"/>
    </row>
    <row r="77" spans="12:12">
      <c r="L77" s="12"/>
    </row>
    <row r="78" spans="12:12">
      <c r="L78" s="12"/>
    </row>
    <row r="79" spans="12:12">
      <c r="L79" s="12"/>
    </row>
    <row r="80" spans="12:12">
      <c r="L80" s="12"/>
    </row>
    <row r="81" spans="12:12">
      <c r="L81" s="12"/>
    </row>
    <row r="82" spans="12:12">
      <c r="L82" s="12"/>
    </row>
    <row r="83" spans="12:12">
      <c r="L83" s="12"/>
    </row>
    <row r="84" spans="12:12">
      <c r="L84" s="12"/>
    </row>
  </sheetData>
  <mergeCells count="11">
    <mergeCell ref="C14:C15"/>
    <mergeCell ref="B14:B15"/>
    <mergeCell ref="D14:D15"/>
    <mergeCell ref="A2:A26"/>
    <mergeCell ref="E2:E26"/>
    <mergeCell ref="B18:B19"/>
    <mergeCell ref="C18:C19"/>
    <mergeCell ref="D18:D19"/>
    <mergeCell ref="B11:B13"/>
    <mergeCell ref="C11:C13"/>
    <mergeCell ref="D11:D13"/>
  </mergeCells>
  <pageMargins left="0.70866141732283472" right="0.70866141732283472" top="0.74803149606299213" bottom="0.74803149606299213" header="0.31496062992125984" footer="0.31496062992125984"/>
  <pageSetup paperSize="8" scale="6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="50" zoomScaleNormal="50" workbookViewId="0">
      <selection activeCell="D16" sqref="D16"/>
    </sheetView>
  </sheetViews>
  <sheetFormatPr defaultRowHeight="15"/>
  <cols>
    <col min="1" max="1" width="40.140625" customWidth="1"/>
    <col min="2" max="2" width="59" customWidth="1"/>
    <col min="3" max="3" width="57.140625" style="4" customWidth="1"/>
    <col min="4" max="4" width="66.28515625" customWidth="1"/>
    <col min="5" max="5" width="0.28515625" customWidth="1"/>
    <col min="6" max="6" width="67.28515625" customWidth="1"/>
    <col min="7" max="7" width="34.28515625" customWidth="1"/>
  </cols>
  <sheetData>
    <row r="1" spans="1:5" ht="251.45" customHeight="1">
      <c r="A1" s="38" t="s">
        <v>0</v>
      </c>
      <c r="B1" s="10" t="s">
        <v>11</v>
      </c>
      <c r="C1" s="10" t="s">
        <v>14</v>
      </c>
      <c r="D1" s="10" t="s">
        <v>13</v>
      </c>
    </row>
    <row r="2" spans="1:5" ht="23.25">
      <c r="A2" s="37" t="s">
        <v>126</v>
      </c>
      <c r="B2" s="6">
        <v>1921</v>
      </c>
      <c r="C2" s="6">
        <f t="shared" ref="C2:C6" si="0">(B2)*$E$2</f>
        <v>32657</v>
      </c>
      <c r="D2" s="6">
        <f t="shared" ref="D2:D6" si="1">(B2)*$E$3</f>
        <v>2689.3999999999996</v>
      </c>
      <c r="E2" s="7">
        <v>17</v>
      </c>
    </row>
    <row r="3" spans="1:5" ht="23.25">
      <c r="A3" s="37" t="s">
        <v>157</v>
      </c>
      <c r="B3" s="11">
        <v>151</v>
      </c>
      <c r="C3" s="6">
        <f t="shared" si="0"/>
        <v>2567</v>
      </c>
      <c r="D3" s="6">
        <f t="shared" si="1"/>
        <v>211.39999999999998</v>
      </c>
      <c r="E3" s="7">
        <v>1.4</v>
      </c>
    </row>
    <row r="4" spans="1:5" ht="23.25">
      <c r="A4" s="37" t="s">
        <v>85</v>
      </c>
      <c r="B4" s="6">
        <v>930</v>
      </c>
      <c r="C4" s="6">
        <f t="shared" si="0"/>
        <v>15810</v>
      </c>
      <c r="D4" s="6">
        <f t="shared" si="1"/>
        <v>1302</v>
      </c>
    </row>
    <row r="5" spans="1:5" ht="23.25">
      <c r="A5" s="37" t="s">
        <v>15</v>
      </c>
      <c r="B5" s="6">
        <v>3445</v>
      </c>
      <c r="C5" s="6">
        <f t="shared" si="0"/>
        <v>58565</v>
      </c>
      <c r="D5" s="6">
        <f>(B5)*$E$3</f>
        <v>4823</v>
      </c>
    </row>
    <row r="6" spans="1:5" ht="23.25">
      <c r="A6" s="37" t="s">
        <v>146</v>
      </c>
      <c r="B6" s="11">
        <v>4829</v>
      </c>
      <c r="C6" s="6">
        <f t="shared" si="0"/>
        <v>82093</v>
      </c>
      <c r="D6" s="6">
        <f t="shared" si="1"/>
        <v>6760.5999999999995</v>
      </c>
    </row>
    <row r="7" spans="1:5" ht="23.25">
      <c r="A7" s="37" t="s">
        <v>74</v>
      </c>
      <c r="B7" s="11">
        <v>853</v>
      </c>
      <c r="C7" s="6">
        <f t="shared" ref="C7:C10" si="2">(B7)*$E$2</f>
        <v>14501</v>
      </c>
      <c r="D7" s="6">
        <f t="shared" ref="D7:D10" si="3">(B7)*$E$3</f>
        <v>1194.1999999999998</v>
      </c>
      <c r="E7" s="7">
        <v>1.4</v>
      </c>
    </row>
    <row r="8" spans="1:5" ht="23.25">
      <c r="A8" s="37" t="s">
        <v>180</v>
      </c>
      <c r="B8" s="6">
        <v>350</v>
      </c>
      <c r="C8" s="6">
        <f t="shared" si="2"/>
        <v>5950</v>
      </c>
      <c r="D8" s="6">
        <f t="shared" si="3"/>
        <v>489.99999999999994</v>
      </c>
    </row>
    <row r="9" spans="1:5" ht="23.25">
      <c r="A9" s="37" t="s">
        <v>162</v>
      </c>
      <c r="B9" s="6">
        <v>11023</v>
      </c>
      <c r="C9" s="6">
        <f t="shared" si="2"/>
        <v>187391</v>
      </c>
      <c r="D9" s="6">
        <f t="shared" si="3"/>
        <v>15432.199999999999</v>
      </c>
    </row>
    <row r="10" spans="1:5" ht="23.25">
      <c r="A10" s="37" t="s">
        <v>91</v>
      </c>
      <c r="B10" s="11">
        <v>198</v>
      </c>
      <c r="C10" s="6">
        <f t="shared" si="2"/>
        <v>3366</v>
      </c>
      <c r="D10" s="6">
        <f t="shared" si="3"/>
        <v>277.2</v>
      </c>
    </row>
    <row r="11" spans="1:5" ht="23.25">
      <c r="A11" s="37" t="s">
        <v>98</v>
      </c>
      <c r="B11" s="11">
        <v>611</v>
      </c>
      <c r="C11" s="6">
        <f t="shared" ref="C11:C12" si="4">(B11)*$E$2</f>
        <v>10387</v>
      </c>
      <c r="D11" s="6">
        <f t="shared" ref="D11" si="5">(B11)*$E$3</f>
        <v>855.4</v>
      </c>
      <c r="E11" s="7">
        <v>1.4</v>
      </c>
    </row>
    <row r="12" spans="1:5" ht="26.25">
      <c r="A12" s="24" t="s">
        <v>177</v>
      </c>
      <c r="B12" s="6">
        <v>3280</v>
      </c>
      <c r="C12" s="6">
        <f t="shared" si="4"/>
        <v>55760</v>
      </c>
      <c r="D12" s="6">
        <f>(B12)*$E$3</f>
        <v>4592</v>
      </c>
    </row>
    <row r="13" spans="1:5" ht="26.25">
      <c r="A13" s="30" t="s">
        <v>2</v>
      </c>
      <c r="B13" s="8">
        <f>SUM(B2:B12)</f>
        <v>27591</v>
      </c>
      <c r="C13" s="8">
        <f>SUM(C2:C12)</f>
        <v>469047</v>
      </c>
      <c r="D13" s="8">
        <f>SUM(D2:D12)</f>
        <v>38627.399999999994</v>
      </c>
    </row>
    <row r="19" spans="3:3">
      <c r="C19" s="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opLeftCell="B1" zoomScaleNormal="100" workbookViewId="0">
      <selection activeCell="C4" sqref="C4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7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>
      <c r="A2" s="51" t="s">
        <v>157</v>
      </c>
      <c r="B2" s="26" t="s">
        <v>137</v>
      </c>
      <c r="C2" s="26" t="s">
        <v>158</v>
      </c>
      <c r="D2" s="46"/>
      <c r="E2" s="25" t="s">
        <v>21</v>
      </c>
      <c r="F2" s="26" t="s">
        <v>8</v>
      </c>
      <c r="G2" s="27">
        <v>45</v>
      </c>
      <c r="H2" s="27">
        <f>(G2)*$K$4</f>
        <v>765</v>
      </c>
      <c r="I2" s="27">
        <f>(G2)*1.4</f>
        <v>62.999999999999993</v>
      </c>
      <c r="J2" s="27" t="s">
        <v>25</v>
      </c>
      <c r="K2" s="12"/>
    </row>
    <row r="3" spans="1:11" ht="30">
      <c r="A3" s="52"/>
      <c r="B3" s="41" t="s">
        <v>135</v>
      </c>
      <c r="C3" s="41" t="s">
        <v>77</v>
      </c>
      <c r="D3" s="47"/>
      <c r="E3" s="25" t="s">
        <v>18</v>
      </c>
      <c r="F3" s="41" t="s">
        <v>8</v>
      </c>
      <c r="G3" s="27">
        <v>66</v>
      </c>
      <c r="H3" s="27">
        <f>(G3)*$K$4</f>
        <v>1122</v>
      </c>
      <c r="I3" s="27">
        <f t="shared" ref="I3:I5" si="0">(G3)*1.4</f>
        <v>92.399999999999991</v>
      </c>
      <c r="J3" s="27" t="s">
        <v>25</v>
      </c>
      <c r="K3" s="12"/>
    </row>
    <row r="4" spans="1:11" ht="30">
      <c r="A4" s="53"/>
      <c r="B4" s="26" t="s">
        <v>75</v>
      </c>
      <c r="C4" s="26" t="s">
        <v>159</v>
      </c>
      <c r="D4" s="47"/>
      <c r="E4" s="25" t="s">
        <v>18</v>
      </c>
      <c r="F4" s="26" t="s">
        <v>8</v>
      </c>
      <c r="G4" s="27">
        <v>40</v>
      </c>
      <c r="H4" s="27">
        <f t="shared" ref="H4" si="1">(G4)*$K$4</f>
        <v>680</v>
      </c>
      <c r="I4" s="27">
        <f t="shared" si="0"/>
        <v>56</v>
      </c>
      <c r="J4" s="27" t="s">
        <v>25</v>
      </c>
      <c r="K4" s="12">
        <v>17</v>
      </c>
    </row>
    <row r="5" spans="1:11">
      <c r="A5" s="16" t="s">
        <v>2</v>
      </c>
      <c r="B5" s="13"/>
      <c r="C5" s="9"/>
      <c r="D5" s="9"/>
      <c r="E5" s="17"/>
      <c r="F5" s="3"/>
      <c r="G5" s="9">
        <f>SUM(G2:G4)</f>
        <v>151</v>
      </c>
      <c r="H5" s="9">
        <f>SUM(H2:H4)</f>
        <v>2567</v>
      </c>
      <c r="I5" s="27">
        <f t="shared" si="0"/>
        <v>211.39999999999998</v>
      </c>
      <c r="J5" s="9"/>
      <c r="K5" s="12"/>
    </row>
    <row r="6" spans="1:11">
      <c r="E6" s="15"/>
      <c r="F6"/>
      <c r="K6" s="12"/>
    </row>
    <row r="7" spans="1:11">
      <c r="K7" s="12"/>
    </row>
    <row r="8" spans="1:11">
      <c r="K8" s="12"/>
    </row>
    <row r="9" spans="1:11">
      <c r="K9" s="12"/>
    </row>
    <row r="10" spans="1:11">
      <c r="K10" s="12"/>
    </row>
    <row r="11" spans="1:11">
      <c r="K11" s="12"/>
    </row>
    <row r="12" spans="1:11">
      <c r="K12" s="12"/>
    </row>
    <row r="13" spans="1:11">
      <c r="K13" s="12"/>
    </row>
    <row r="14" spans="1:11">
      <c r="K14" s="12"/>
    </row>
    <row r="15" spans="1:11">
      <c r="K15" s="12"/>
    </row>
    <row r="16" spans="1:11">
      <c r="E16" s="19"/>
      <c r="K16" s="12"/>
    </row>
    <row r="17" spans="3:11">
      <c r="K17" s="12"/>
    </row>
    <row r="18" spans="3:11">
      <c r="C18" s="20"/>
      <c r="D18" s="20"/>
      <c r="E18" s="21"/>
      <c r="F18" s="5"/>
      <c r="K18" s="12"/>
    </row>
    <row r="19" spans="3:11">
      <c r="K19" s="12"/>
    </row>
    <row r="20" spans="3:11">
      <c r="K20" s="12"/>
    </row>
    <row r="21" spans="3:11">
      <c r="K21" s="12"/>
    </row>
    <row r="22" spans="3:11">
      <c r="K22" s="12"/>
    </row>
    <row r="23" spans="3:11">
      <c r="K23" s="12"/>
    </row>
    <row r="24" spans="3:11">
      <c r="K24" s="12"/>
    </row>
    <row r="25" spans="3:11">
      <c r="K25" s="12"/>
    </row>
    <row r="26" spans="3:11">
      <c r="K26" s="12"/>
    </row>
    <row r="27" spans="3:11">
      <c r="K27" s="12"/>
    </row>
    <row r="28" spans="3:11">
      <c r="K28" s="12"/>
    </row>
    <row r="29" spans="3:11">
      <c r="K29" s="12"/>
    </row>
    <row r="30" spans="3:11">
      <c r="K30" s="12"/>
    </row>
    <row r="31" spans="3:11">
      <c r="K31" s="12"/>
    </row>
    <row r="32" spans="3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</sheetData>
  <mergeCells count="2">
    <mergeCell ref="D2:D4"/>
    <mergeCell ref="A2:A4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="60" zoomScaleNormal="60" workbookViewId="0">
      <selection activeCell="C7" sqref="C7"/>
    </sheetView>
  </sheetViews>
  <sheetFormatPr defaultRowHeight="15"/>
  <cols>
    <col min="1" max="1" width="13.28515625" style="14" customWidth="1"/>
    <col min="2" max="2" width="23.85546875" style="14" customWidth="1"/>
    <col min="3" max="3" width="24.5703125" style="14" customWidth="1"/>
    <col min="4" max="4" width="27.28515625" style="14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1.14062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>
      <c r="A2" s="51" t="s">
        <v>85</v>
      </c>
      <c r="B2" s="26" t="s">
        <v>75</v>
      </c>
      <c r="C2" s="26" t="s">
        <v>76</v>
      </c>
      <c r="D2" s="46"/>
      <c r="E2" s="25" t="s">
        <v>21</v>
      </c>
      <c r="F2" s="26" t="s">
        <v>8</v>
      </c>
      <c r="G2" s="27">
        <v>80</v>
      </c>
      <c r="H2" s="27">
        <f>(G2)*$K$5</f>
        <v>1360</v>
      </c>
      <c r="I2" s="27">
        <f>(G2)*1.4</f>
        <v>112</v>
      </c>
      <c r="J2" s="27" t="s">
        <v>19</v>
      </c>
      <c r="K2" s="12"/>
    </row>
    <row r="3" spans="1:11">
      <c r="A3" s="52"/>
      <c r="B3" s="41" t="s">
        <v>104</v>
      </c>
      <c r="C3" s="41" t="s">
        <v>222</v>
      </c>
      <c r="D3" s="47"/>
      <c r="E3" s="25" t="s">
        <v>21</v>
      </c>
      <c r="F3" s="41" t="s">
        <v>8</v>
      </c>
      <c r="G3" s="27">
        <v>18</v>
      </c>
      <c r="H3" s="27">
        <f t="shared" ref="H3" si="0">(G3)*$K$5</f>
        <v>306</v>
      </c>
      <c r="I3" s="27">
        <f t="shared" ref="I3:I16" si="1">(G3)*1.4</f>
        <v>25.2</v>
      </c>
      <c r="J3" s="27" t="s">
        <v>19</v>
      </c>
      <c r="K3" s="12"/>
    </row>
    <row r="4" spans="1:11" ht="30">
      <c r="A4" s="52"/>
      <c r="B4" s="26" t="s">
        <v>86</v>
      </c>
      <c r="C4" s="26" t="s">
        <v>178</v>
      </c>
      <c r="D4" s="47"/>
      <c r="E4" s="25" t="s">
        <v>18</v>
      </c>
      <c r="F4" s="26" t="s">
        <v>8</v>
      </c>
      <c r="G4" s="27">
        <v>75</v>
      </c>
      <c r="H4" s="27">
        <f t="shared" ref="H4" si="2">(G4)*$K$5</f>
        <v>1275</v>
      </c>
      <c r="I4" s="27">
        <f t="shared" si="1"/>
        <v>105</v>
      </c>
      <c r="J4" s="27" t="s">
        <v>19</v>
      </c>
      <c r="K4" s="12"/>
    </row>
    <row r="5" spans="1:11" ht="30">
      <c r="A5" s="52"/>
      <c r="B5" s="26" t="s">
        <v>77</v>
      </c>
      <c r="C5" s="26" t="s">
        <v>78</v>
      </c>
      <c r="D5" s="47"/>
      <c r="E5" s="25" t="s">
        <v>18</v>
      </c>
      <c r="F5" s="26" t="s">
        <v>8</v>
      </c>
      <c r="G5" s="27">
        <v>200</v>
      </c>
      <c r="H5" s="27">
        <f>(G5)*$K$5</f>
        <v>3400</v>
      </c>
      <c r="I5" s="27">
        <f t="shared" si="1"/>
        <v>280</v>
      </c>
      <c r="J5" s="27" t="s">
        <v>19</v>
      </c>
      <c r="K5" s="12">
        <v>17</v>
      </c>
    </row>
    <row r="6" spans="1:11" ht="30">
      <c r="A6" s="52"/>
      <c r="B6" s="26" t="s">
        <v>70</v>
      </c>
      <c r="C6" s="41" t="s">
        <v>224</v>
      </c>
      <c r="D6" s="47"/>
      <c r="E6" s="25" t="s">
        <v>18</v>
      </c>
      <c r="F6" s="26" t="s">
        <v>8</v>
      </c>
      <c r="G6" s="27">
        <v>30</v>
      </c>
      <c r="H6" s="27">
        <f t="shared" ref="H6" si="3">(G6)*$K$5</f>
        <v>510</v>
      </c>
      <c r="I6" s="27">
        <f t="shared" si="1"/>
        <v>42</v>
      </c>
      <c r="J6" s="27" t="s">
        <v>19</v>
      </c>
      <c r="K6" s="12"/>
    </row>
    <row r="7" spans="1:11" ht="30">
      <c r="A7" s="52"/>
      <c r="B7" s="26" t="s">
        <v>147</v>
      </c>
      <c r="C7" s="41" t="s">
        <v>223</v>
      </c>
      <c r="D7" s="47"/>
      <c r="E7" s="25" t="s">
        <v>18</v>
      </c>
      <c r="F7" s="26" t="s">
        <v>8</v>
      </c>
      <c r="G7" s="27">
        <v>59</v>
      </c>
      <c r="H7" s="27">
        <f t="shared" ref="H7" si="4">(G7)*$K$5</f>
        <v>1003</v>
      </c>
      <c r="I7" s="27">
        <f t="shared" si="1"/>
        <v>82.6</v>
      </c>
      <c r="J7" s="27" t="s">
        <v>25</v>
      </c>
      <c r="K7" s="12"/>
    </row>
    <row r="8" spans="1:11">
      <c r="A8" s="52"/>
      <c r="B8" s="26" t="s">
        <v>120</v>
      </c>
      <c r="C8" s="26" t="s">
        <v>179</v>
      </c>
      <c r="D8" s="47"/>
      <c r="E8" s="25" t="s">
        <v>21</v>
      </c>
      <c r="F8" s="26" t="s">
        <v>8</v>
      </c>
      <c r="G8" s="27">
        <v>110</v>
      </c>
      <c r="H8" s="27">
        <f t="shared" ref="H8" si="5">(G8)*$K$5</f>
        <v>1870</v>
      </c>
      <c r="I8" s="27">
        <f t="shared" si="1"/>
        <v>154</v>
      </c>
      <c r="J8" s="27" t="s">
        <v>19</v>
      </c>
      <c r="K8" s="12"/>
    </row>
    <row r="9" spans="1:11" ht="30">
      <c r="A9" s="52"/>
      <c r="B9" s="46" t="s">
        <v>79</v>
      </c>
      <c r="C9" s="46" t="s">
        <v>80</v>
      </c>
      <c r="D9" s="47"/>
      <c r="E9" s="25" t="s">
        <v>18</v>
      </c>
      <c r="F9" s="26" t="s">
        <v>8</v>
      </c>
      <c r="G9" s="27">
        <v>40</v>
      </c>
      <c r="H9" s="27">
        <f t="shared" ref="H9:H15" si="6">(G9)*$K$5</f>
        <v>680</v>
      </c>
      <c r="I9" s="27">
        <f t="shared" si="1"/>
        <v>56</v>
      </c>
      <c r="J9" s="27" t="s">
        <v>19</v>
      </c>
      <c r="K9" s="12"/>
    </row>
    <row r="10" spans="1:11" ht="30">
      <c r="A10" s="52"/>
      <c r="B10" s="47"/>
      <c r="C10" s="47"/>
      <c r="D10" s="47"/>
      <c r="E10" s="25" t="s">
        <v>18</v>
      </c>
      <c r="F10" s="26" t="s">
        <v>8</v>
      </c>
      <c r="G10" s="27">
        <v>30</v>
      </c>
      <c r="H10" s="27">
        <f t="shared" si="6"/>
        <v>510</v>
      </c>
      <c r="I10" s="27">
        <f t="shared" si="1"/>
        <v>42</v>
      </c>
      <c r="J10" s="27" t="s">
        <v>19</v>
      </c>
      <c r="K10" s="12"/>
    </row>
    <row r="11" spans="1:11" ht="30">
      <c r="A11" s="52"/>
      <c r="B11" s="47"/>
      <c r="C11" s="47"/>
      <c r="D11" s="47"/>
      <c r="E11" s="25" t="s">
        <v>18</v>
      </c>
      <c r="F11" s="26" t="s">
        <v>8</v>
      </c>
      <c r="G11" s="27">
        <v>120</v>
      </c>
      <c r="H11" s="27">
        <f t="shared" si="6"/>
        <v>2040</v>
      </c>
      <c r="I11" s="27">
        <f t="shared" si="1"/>
        <v>168</v>
      </c>
      <c r="J11" s="27" t="s">
        <v>19</v>
      </c>
      <c r="K11" s="12"/>
    </row>
    <row r="12" spans="1:11" ht="30">
      <c r="A12" s="52"/>
      <c r="B12" s="48"/>
      <c r="C12" s="48"/>
      <c r="D12" s="47"/>
      <c r="E12" s="25" t="s">
        <v>18</v>
      </c>
      <c r="F12" s="26" t="s">
        <v>8</v>
      </c>
      <c r="G12" s="27">
        <v>32</v>
      </c>
      <c r="H12" s="27">
        <f t="shared" si="6"/>
        <v>544</v>
      </c>
      <c r="I12" s="27">
        <f t="shared" si="1"/>
        <v>44.8</v>
      </c>
      <c r="J12" s="27" t="s">
        <v>19</v>
      </c>
      <c r="K12" s="12"/>
    </row>
    <row r="13" spans="1:11" ht="30">
      <c r="A13" s="52"/>
      <c r="B13" s="26" t="s">
        <v>81</v>
      </c>
      <c r="C13" s="26" t="s">
        <v>82</v>
      </c>
      <c r="D13" s="47"/>
      <c r="E13" s="25" t="s">
        <v>18</v>
      </c>
      <c r="F13" s="26" t="s">
        <v>8</v>
      </c>
      <c r="G13" s="27">
        <v>20</v>
      </c>
      <c r="H13" s="27">
        <f t="shared" si="6"/>
        <v>340</v>
      </c>
      <c r="I13" s="27">
        <f t="shared" si="1"/>
        <v>28</v>
      </c>
      <c r="J13" s="27" t="s">
        <v>25</v>
      </c>
      <c r="K13" s="12"/>
    </row>
    <row r="14" spans="1:11">
      <c r="A14" s="53"/>
      <c r="B14" s="26" t="s">
        <v>83</v>
      </c>
      <c r="C14" s="26" t="s">
        <v>84</v>
      </c>
      <c r="D14" s="48"/>
      <c r="E14" s="25" t="s">
        <v>21</v>
      </c>
      <c r="F14" s="26" t="s">
        <v>8</v>
      </c>
      <c r="G14" s="27">
        <v>96</v>
      </c>
      <c r="H14" s="27">
        <f t="shared" si="6"/>
        <v>1632</v>
      </c>
      <c r="I14" s="27">
        <f t="shared" si="1"/>
        <v>134.39999999999998</v>
      </c>
      <c r="J14" s="27" t="s">
        <v>19</v>
      </c>
      <c r="K14" s="12"/>
    </row>
    <row r="15" spans="1:11" ht="30">
      <c r="A15" s="42"/>
      <c r="B15" s="41" t="s">
        <v>199</v>
      </c>
      <c r="C15" s="41"/>
      <c r="D15" s="40"/>
      <c r="E15" s="25" t="s">
        <v>18</v>
      </c>
      <c r="F15" s="41" t="s">
        <v>8</v>
      </c>
      <c r="G15" s="27">
        <v>20</v>
      </c>
      <c r="H15" s="27">
        <f t="shared" si="6"/>
        <v>340</v>
      </c>
      <c r="I15" s="27">
        <f t="shared" si="1"/>
        <v>28</v>
      </c>
      <c r="J15" s="27" t="s">
        <v>19</v>
      </c>
      <c r="K15" s="12"/>
    </row>
    <row r="16" spans="1:11">
      <c r="A16" s="22" t="s">
        <v>2</v>
      </c>
      <c r="B16" s="13"/>
      <c r="C16" s="13"/>
      <c r="D16" s="13"/>
      <c r="E16" s="17"/>
      <c r="F16" s="3"/>
      <c r="G16" s="9">
        <f>SUM(G2:G15)</f>
        <v>930</v>
      </c>
      <c r="H16" s="9">
        <f>SUM(H2:H15)</f>
        <v>15810</v>
      </c>
      <c r="I16" s="27">
        <f t="shared" si="1"/>
        <v>1302</v>
      </c>
      <c r="J16" s="9"/>
      <c r="K16" s="12"/>
    </row>
    <row r="17" spans="3:11">
      <c r="E17" s="15"/>
      <c r="F17"/>
      <c r="K17" s="12"/>
    </row>
    <row r="18" spans="3:11">
      <c r="K18" s="12"/>
    </row>
    <row r="19" spans="3:11">
      <c r="K19" s="12"/>
    </row>
    <row r="20" spans="3:11">
      <c r="K20" s="12"/>
    </row>
    <row r="21" spans="3:11">
      <c r="K21" s="12"/>
    </row>
    <row r="22" spans="3:11">
      <c r="K22" s="12"/>
    </row>
    <row r="23" spans="3:11">
      <c r="K23" s="12"/>
    </row>
    <row r="24" spans="3:11">
      <c r="K24" s="12"/>
    </row>
    <row r="25" spans="3:11">
      <c r="K25" s="12"/>
    </row>
    <row r="26" spans="3:11">
      <c r="K26" s="12"/>
    </row>
    <row r="27" spans="3:11">
      <c r="E27" s="19"/>
      <c r="K27" s="12"/>
    </row>
    <row r="28" spans="3:11">
      <c r="K28" s="12"/>
    </row>
    <row r="29" spans="3:11">
      <c r="C29" s="23"/>
      <c r="D29" s="23"/>
      <c r="E29" s="21"/>
      <c r="F29" s="5"/>
      <c r="K29" s="12"/>
    </row>
    <row r="30" spans="3:11">
      <c r="K30" s="12"/>
    </row>
    <row r="31" spans="3:11">
      <c r="K31" s="12"/>
    </row>
    <row r="32" spans="3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  <row r="64" spans="1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</sheetData>
  <mergeCells count="4">
    <mergeCell ref="D2:D14"/>
    <mergeCell ref="A2:A14"/>
    <mergeCell ref="B9:B12"/>
    <mergeCell ref="C9:C12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="60" zoomScaleNormal="60" workbookViewId="0">
      <selection activeCell="N22" sqref="N22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 ht="30">
      <c r="A2" s="1"/>
      <c r="B2" s="41" t="s">
        <v>144</v>
      </c>
      <c r="C2" s="41" t="s">
        <v>220</v>
      </c>
      <c r="D2" s="1"/>
      <c r="E2" s="25" t="s">
        <v>18</v>
      </c>
      <c r="F2" s="41" t="s">
        <v>8</v>
      </c>
      <c r="G2" s="27">
        <v>84</v>
      </c>
      <c r="H2" s="27">
        <f t="shared" ref="H2" si="0">(G2)*$K$33</f>
        <v>1428</v>
      </c>
      <c r="I2" s="27">
        <f t="shared" ref="I2" si="1">(G2)*$K$5</f>
        <v>117.6</v>
      </c>
      <c r="J2" s="27" t="s">
        <v>19</v>
      </c>
      <c r="K2" s="12"/>
    </row>
    <row r="3" spans="1:11">
      <c r="A3" s="51" t="s">
        <v>15</v>
      </c>
      <c r="B3" s="26" t="s">
        <v>40</v>
      </c>
      <c r="C3" s="26" t="s">
        <v>55</v>
      </c>
      <c r="D3" s="46"/>
      <c r="E3" s="25" t="s">
        <v>21</v>
      </c>
      <c r="F3" s="26" t="s">
        <v>8</v>
      </c>
      <c r="G3" s="27">
        <v>128</v>
      </c>
      <c r="H3" s="27">
        <f>(G3)*$K$33</f>
        <v>2176</v>
      </c>
      <c r="I3" s="27">
        <f t="shared" ref="I3:I33" si="2">(G3)*$K$5</f>
        <v>179.2</v>
      </c>
      <c r="J3" s="27" t="s">
        <v>19</v>
      </c>
      <c r="K3" s="12">
        <v>17</v>
      </c>
    </row>
    <row r="4" spans="1:11" ht="30">
      <c r="A4" s="52"/>
      <c r="B4" s="41" t="s">
        <v>86</v>
      </c>
      <c r="C4" s="41" t="s">
        <v>221</v>
      </c>
      <c r="D4" s="47"/>
      <c r="E4" s="25" t="s">
        <v>18</v>
      </c>
      <c r="F4" s="41" t="s">
        <v>8</v>
      </c>
      <c r="G4" s="27">
        <v>28</v>
      </c>
      <c r="H4" s="27">
        <f t="shared" ref="H4" si="3">(G4)*$K$33</f>
        <v>476</v>
      </c>
      <c r="I4" s="27">
        <f t="shared" ref="I4" si="4">(G4)*$K$5</f>
        <v>39.199999999999996</v>
      </c>
      <c r="J4" s="27" t="s">
        <v>19</v>
      </c>
      <c r="K4" s="12"/>
    </row>
    <row r="5" spans="1:11">
      <c r="A5" s="52"/>
      <c r="B5" s="46" t="s">
        <v>22</v>
      </c>
      <c r="C5" s="46" t="s">
        <v>23</v>
      </c>
      <c r="D5" s="47"/>
      <c r="E5" s="25" t="s">
        <v>21</v>
      </c>
      <c r="F5" s="26" t="s">
        <v>8</v>
      </c>
      <c r="G5" s="27">
        <v>280</v>
      </c>
      <c r="H5" s="27">
        <f t="shared" ref="H5:H12" si="5">(G5)*$K$33</f>
        <v>4760</v>
      </c>
      <c r="I5" s="27">
        <f t="shared" si="2"/>
        <v>392</v>
      </c>
      <c r="J5" s="27" t="s">
        <v>19</v>
      </c>
      <c r="K5" s="12">
        <v>1.4</v>
      </c>
    </row>
    <row r="6" spans="1:11" ht="30">
      <c r="A6" s="52"/>
      <c r="B6" s="47"/>
      <c r="C6" s="47"/>
      <c r="D6" s="47"/>
      <c r="E6" s="25" t="s">
        <v>18</v>
      </c>
      <c r="F6" s="26" t="s">
        <v>8</v>
      </c>
      <c r="G6" s="27">
        <v>138</v>
      </c>
      <c r="H6" s="27">
        <f t="shared" si="5"/>
        <v>2346</v>
      </c>
      <c r="I6" s="27">
        <f t="shared" si="2"/>
        <v>193.2</v>
      </c>
      <c r="J6" s="27" t="s">
        <v>19</v>
      </c>
      <c r="K6" s="12"/>
    </row>
    <row r="7" spans="1:11" ht="30">
      <c r="A7" s="52"/>
      <c r="B7" s="48"/>
      <c r="C7" s="48"/>
      <c r="D7" s="47"/>
      <c r="E7" s="25" t="s">
        <v>18</v>
      </c>
      <c r="F7" s="26" t="s">
        <v>8</v>
      </c>
      <c r="G7" s="27">
        <v>70</v>
      </c>
      <c r="H7" s="27">
        <f t="shared" si="5"/>
        <v>1190</v>
      </c>
      <c r="I7" s="27">
        <f t="shared" si="2"/>
        <v>98</v>
      </c>
      <c r="J7" s="27" t="s">
        <v>19</v>
      </c>
      <c r="K7" s="12"/>
    </row>
    <row r="8" spans="1:11" ht="30">
      <c r="A8" s="52"/>
      <c r="B8" s="26" t="s">
        <v>38</v>
      </c>
      <c r="C8" s="26" t="s">
        <v>56</v>
      </c>
      <c r="D8" s="47"/>
      <c r="E8" s="25" t="s">
        <v>18</v>
      </c>
      <c r="F8" s="26" t="s">
        <v>8</v>
      </c>
      <c r="G8" s="27">
        <v>332</v>
      </c>
      <c r="H8" s="27">
        <f t="shared" si="5"/>
        <v>5644</v>
      </c>
      <c r="I8" s="27">
        <f t="shared" si="2"/>
        <v>464.79999999999995</v>
      </c>
      <c r="J8" s="27" t="s">
        <v>19</v>
      </c>
      <c r="K8" s="12"/>
    </row>
    <row r="9" spans="1:11">
      <c r="A9" s="52"/>
      <c r="B9" s="43" t="s">
        <v>95</v>
      </c>
      <c r="C9" s="43" t="s">
        <v>228</v>
      </c>
      <c r="D9" s="47"/>
      <c r="E9" s="25" t="s">
        <v>229</v>
      </c>
      <c r="F9" s="43" t="s">
        <v>10</v>
      </c>
      <c r="G9" s="27">
        <v>24</v>
      </c>
      <c r="H9" s="27">
        <f t="shared" si="5"/>
        <v>408</v>
      </c>
      <c r="I9" s="27">
        <f t="shared" si="2"/>
        <v>33.599999999999994</v>
      </c>
      <c r="J9" s="27" t="s">
        <v>19</v>
      </c>
      <c r="K9" s="12"/>
    </row>
    <row r="10" spans="1:11" ht="30">
      <c r="A10" s="52"/>
      <c r="B10" s="26" t="s">
        <v>16</v>
      </c>
      <c r="C10" s="26" t="s">
        <v>17</v>
      </c>
      <c r="D10" s="47"/>
      <c r="E10" s="25" t="s">
        <v>18</v>
      </c>
      <c r="F10" s="26" t="s">
        <v>8</v>
      </c>
      <c r="G10" s="27">
        <v>120</v>
      </c>
      <c r="H10" s="27">
        <f t="shared" si="5"/>
        <v>2040</v>
      </c>
      <c r="I10" s="27">
        <f t="shared" si="2"/>
        <v>168</v>
      </c>
      <c r="J10" s="27" t="s">
        <v>19</v>
      </c>
      <c r="K10" s="12"/>
    </row>
    <row r="11" spans="1:11">
      <c r="A11" s="52"/>
      <c r="B11" s="26" t="s">
        <v>39</v>
      </c>
      <c r="C11" s="26" t="s">
        <v>57</v>
      </c>
      <c r="D11" s="47"/>
      <c r="E11" s="25" t="s">
        <v>21</v>
      </c>
      <c r="F11" s="26" t="s">
        <v>8</v>
      </c>
      <c r="G11" s="27">
        <v>144</v>
      </c>
      <c r="H11" s="27">
        <f t="shared" si="5"/>
        <v>2448</v>
      </c>
      <c r="I11" s="27">
        <f t="shared" si="2"/>
        <v>201.6</v>
      </c>
      <c r="J11" s="27" t="s">
        <v>19</v>
      </c>
      <c r="K11" s="12"/>
    </row>
    <row r="12" spans="1:11">
      <c r="A12" s="52"/>
      <c r="B12" s="46" t="s">
        <v>33</v>
      </c>
      <c r="C12" s="46" t="s">
        <v>34</v>
      </c>
      <c r="D12" s="47"/>
      <c r="E12" s="25" t="s">
        <v>21</v>
      </c>
      <c r="F12" s="26" t="s">
        <v>8</v>
      </c>
      <c r="G12" s="27">
        <v>15</v>
      </c>
      <c r="H12" s="27">
        <f t="shared" si="5"/>
        <v>255</v>
      </c>
      <c r="I12" s="27">
        <f t="shared" si="2"/>
        <v>21</v>
      </c>
      <c r="J12" s="27" t="s">
        <v>19</v>
      </c>
      <c r="K12" s="12">
        <v>17</v>
      </c>
    </row>
    <row r="13" spans="1:11" ht="30">
      <c r="A13" s="52"/>
      <c r="B13" s="48"/>
      <c r="C13" s="48"/>
      <c r="D13" s="47"/>
      <c r="E13" s="25" t="s">
        <v>18</v>
      </c>
      <c r="F13" s="41" t="s">
        <v>8</v>
      </c>
      <c r="G13" s="27">
        <v>66</v>
      </c>
      <c r="H13" s="27">
        <f t="shared" ref="H13" si="6">(G13)*$K$33</f>
        <v>1122</v>
      </c>
      <c r="I13" s="27">
        <f t="shared" ref="I13" si="7">(G13)*$K$5</f>
        <v>92.399999999999991</v>
      </c>
      <c r="J13" s="27" t="s">
        <v>19</v>
      </c>
      <c r="K13" s="12">
        <v>17</v>
      </c>
    </row>
    <row r="14" spans="1:11" ht="30">
      <c r="A14" s="52"/>
      <c r="B14" s="26" t="s">
        <v>31</v>
      </c>
      <c r="C14" s="26" t="s">
        <v>32</v>
      </c>
      <c r="D14" s="47"/>
      <c r="E14" s="25" t="s">
        <v>18</v>
      </c>
      <c r="F14" s="26" t="s">
        <v>8</v>
      </c>
      <c r="G14" s="27">
        <v>40</v>
      </c>
      <c r="H14" s="27">
        <f t="shared" ref="H14:H32" si="8">(G14)*$K$33</f>
        <v>680</v>
      </c>
      <c r="I14" s="27">
        <f t="shared" si="2"/>
        <v>56</v>
      </c>
      <c r="J14" s="27" t="s">
        <v>19</v>
      </c>
      <c r="K14" s="12"/>
    </row>
    <row r="15" spans="1:11">
      <c r="A15" s="52"/>
      <c r="B15" s="26" t="s">
        <v>48</v>
      </c>
      <c r="C15" s="26" t="s">
        <v>58</v>
      </c>
      <c r="D15" s="47"/>
      <c r="E15" s="25" t="s">
        <v>21</v>
      </c>
      <c r="F15" s="26" t="s">
        <v>10</v>
      </c>
      <c r="G15" s="27">
        <v>140</v>
      </c>
      <c r="H15" s="27">
        <f t="shared" si="8"/>
        <v>2380</v>
      </c>
      <c r="I15" s="27">
        <f t="shared" si="2"/>
        <v>196</v>
      </c>
      <c r="J15" s="27" t="s">
        <v>19</v>
      </c>
      <c r="K15" s="12"/>
    </row>
    <row r="16" spans="1:11" ht="30">
      <c r="A16" s="52"/>
      <c r="B16" s="26" t="s">
        <v>29</v>
      </c>
      <c r="C16" s="26" t="s">
        <v>30</v>
      </c>
      <c r="D16" s="47"/>
      <c r="E16" s="25" t="s">
        <v>18</v>
      </c>
      <c r="F16" s="26" t="s">
        <v>8</v>
      </c>
      <c r="G16" s="27">
        <v>66</v>
      </c>
      <c r="H16" s="27">
        <f t="shared" si="8"/>
        <v>1122</v>
      </c>
      <c r="I16" s="27">
        <f t="shared" si="2"/>
        <v>92.399999999999991</v>
      </c>
      <c r="J16" s="27" t="s">
        <v>25</v>
      </c>
      <c r="K16" s="12"/>
    </row>
    <row r="17" spans="1:11">
      <c r="A17" s="52"/>
      <c r="B17" s="26" t="s">
        <v>49</v>
      </c>
      <c r="C17" s="26" t="s">
        <v>59</v>
      </c>
      <c r="D17" s="47"/>
      <c r="E17" s="25" t="s">
        <v>21</v>
      </c>
      <c r="F17" s="26" t="s">
        <v>8</v>
      </c>
      <c r="G17" s="27">
        <v>166</v>
      </c>
      <c r="H17" s="27">
        <f t="shared" si="8"/>
        <v>2822</v>
      </c>
      <c r="I17" s="27">
        <f t="shared" si="2"/>
        <v>232.39999999999998</v>
      </c>
      <c r="J17" s="27" t="s">
        <v>19</v>
      </c>
      <c r="K17" s="12"/>
    </row>
    <row r="18" spans="1:11" ht="30">
      <c r="A18" s="52"/>
      <c r="B18" s="26" t="s">
        <v>52</v>
      </c>
      <c r="C18" s="26" t="s">
        <v>60</v>
      </c>
      <c r="D18" s="47"/>
      <c r="E18" s="25" t="s">
        <v>18</v>
      </c>
      <c r="F18" s="26" t="s">
        <v>8</v>
      </c>
      <c r="G18" s="27">
        <v>40</v>
      </c>
      <c r="H18" s="27">
        <f t="shared" si="8"/>
        <v>680</v>
      </c>
      <c r="I18" s="27">
        <f t="shared" si="2"/>
        <v>56</v>
      </c>
      <c r="J18" s="27" t="s">
        <v>19</v>
      </c>
      <c r="K18" s="12"/>
    </row>
    <row r="19" spans="1:11" ht="30">
      <c r="A19" s="52"/>
      <c r="B19" s="28" t="s">
        <v>200</v>
      </c>
      <c r="C19" s="28" t="s">
        <v>61</v>
      </c>
      <c r="D19" s="47"/>
      <c r="E19" s="25" t="s">
        <v>18</v>
      </c>
      <c r="F19" s="26" t="s">
        <v>8</v>
      </c>
      <c r="G19" s="27">
        <v>12</v>
      </c>
      <c r="H19" s="27">
        <f t="shared" si="8"/>
        <v>204</v>
      </c>
      <c r="I19" s="27">
        <f t="shared" si="2"/>
        <v>16.799999999999997</v>
      </c>
      <c r="J19" s="27" t="s">
        <v>19</v>
      </c>
      <c r="K19" s="12"/>
    </row>
    <row r="20" spans="1:11" ht="30">
      <c r="A20" s="52"/>
      <c r="B20" s="26" t="s">
        <v>27</v>
      </c>
      <c r="C20" s="26" t="s">
        <v>28</v>
      </c>
      <c r="D20" s="47"/>
      <c r="E20" s="25" t="s">
        <v>18</v>
      </c>
      <c r="F20" s="26" t="s">
        <v>8</v>
      </c>
      <c r="G20" s="27">
        <v>10</v>
      </c>
      <c r="H20" s="27">
        <f t="shared" si="8"/>
        <v>170</v>
      </c>
      <c r="I20" s="27">
        <f t="shared" si="2"/>
        <v>14</v>
      </c>
      <c r="J20" s="27" t="s">
        <v>19</v>
      </c>
      <c r="K20" s="12"/>
    </row>
    <row r="21" spans="1:11" ht="30">
      <c r="A21" s="52"/>
      <c r="B21" s="26" t="s">
        <v>24</v>
      </c>
      <c r="C21" s="26" t="s">
        <v>26</v>
      </c>
      <c r="D21" s="47"/>
      <c r="E21" s="25" t="s">
        <v>18</v>
      </c>
      <c r="F21" s="26" t="s">
        <v>8</v>
      </c>
      <c r="G21" s="27">
        <v>126</v>
      </c>
      <c r="H21" s="27">
        <f t="shared" si="8"/>
        <v>2142</v>
      </c>
      <c r="I21" s="27">
        <f t="shared" si="2"/>
        <v>176.39999999999998</v>
      </c>
      <c r="J21" s="27" t="s">
        <v>25</v>
      </c>
      <c r="K21" s="12"/>
    </row>
    <row r="22" spans="1:11" ht="30">
      <c r="A22" s="52"/>
      <c r="B22" s="26" t="s">
        <v>54</v>
      </c>
      <c r="C22" s="26" t="s">
        <v>62</v>
      </c>
      <c r="D22" s="47"/>
      <c r="E22" s="25" t="s">
        <v>18</v>
      </c>
      <c r="F22" s="26" t="s">
        <v>8</v>
      </c>
      <c r="G22" s="27">
        <v>22</v>
      </c>
      <c r="H22" s="27">
        <f t="shared" si="8"/>
        <v>374</v>
      </c>
      <c r="I22" s="27">
        <f t="shared" si="2"/>
        <v>30.799999999999997</v>
      </c>
      <c r="J22" s="27" t="s">
        <v>19</v>
      </c>
      <c r="K22" s="12"/>
    </row>
    <row r="23" spans="1:11">
      <c r="A23" s="52"/>
      <c r="B23" s="26" t="s">
        <v>53</v>
      </c>
      <c r="C23" s="26" t="s">
        <v>63</v>
      </c>
      <c r="D23" s="47"/>
      <c r="E23" s="25" t="s">
        <v>21</v>
      </c>
      <c r="F23" s="26" t="s">
        <v>8</v>
      </c>
      <c r="G23" s="27">
        <v>132</v>
      </c>
      <c r="H23" s="27">
        <f t="shared" si="8"/>
        <v>2244</v>
      </c>
      <c r="I23" s="27">
        <f t="shared" si="2"/>
        <v>184.79999999999998</v>
      </c>
      <c r="J23" s="27" t="s">
        <v>19</v>
      </c>
      <c r="K23" s="12"/>
    </row>
    <row r="24" spans="1:11">
      <c r="A24" s="52"/>
      <c r="B24" s="28" t="s">
        <v>51</v>
      </c>
      <c r="C24" s="28" t="s">
        <v>64</v>
      </c>
      <c r="D24" s="47"/>
      <c r="E24" s="25" t="s">
        <v>21</v>
      </c>
      <c r="F24" s="26" t="s">
        <v>8</v>
      </c>
      <c r="G24" s="27">
        <v>130</v>
      </c>
      <c r="H24" s="27">
        <f t="shared" si="8"/>
        <v>2210</v>
      </c>
      <c r="I24" s="27">
        <f t="shared" si="2"/>
        <v>182</v>
      </c>
      <c r="J24" s="27" t="s">
        <v>19</v>
      </c>
      <c r="K24" s="12"/>
    </row>
    <row r="25" spans="1:11" ht="30">
      <c r="A25" s="52"/>
      <c r="B25" s="26" t="s">
        <v>50</v>
      </c>
      <c r="C25" s="26" t="s">
        <v>65</v>
      </c>
      <c r="D25" s="47"/>
      <c r="E25" s="25" t="s">
        <v>18</v>
      </c>
      <c r="F25" s="26" t="s">
        <v>8</v>
      </c>
      <c r="G25" s="27">
        <v>12</v>
      </c>
      <c r="H25" s="27">
        <f t="shared" si="8"/>
        <v>204</v>
      </c>
      <c r="I25" s="27">
        <f t="shared" si="2"/>
        <v>16.799999999999997</v>
      </c>
      <c r="J25" s="27" t="s">
        <v>19</v>
      </c>
      <c r="K25" s="12"/>
    </row>
    <row r="26" spans="1:11">
      <c r="A26" s="52"/>
      <c r="B26" s="46" t="s">
        <v>47</v>
      </c>
      <c r="C26" s="46" t="s">
        <v>232</v>
      </c>
      <c r="D26" s="47"/>
      <c r="E26" s="25" t="s">
        <v>21</v>
      </c>
      <c r="F26" s="26" t="s">
        <v>8</v>
      </c>
      <c r="G26" s="27">
        <v>120</v>
      </c>
      <c r="H26" s="27">
        <f t="shared" si="8"/>
        <v>2040</v>
      </c>
      <c r="I26" s="27">
        <f t="shared" si="2"/>
        <v>168</v>
      </c>
      <c r="J26" s="27" t="s">
        <v>19</v>
      </c>
      <c r="K26" s="12"/>
    </row>
    <row r="27" spans="1:11" ht="30">
      <c r="A27" s="52"/>
      <c r="B27" s="48"/>
      <c r="C27" s="48"/>
      <c r="D27" s="47"/>
      <c r="E27" s="25" t="s">
        <v>18</v>
      </c>
      <c r="F27" s="26" t="s">
        <v>8</v>
      </c>
      <c r="G27" s="27">
        <v>62</v>
      </c>
      <c r="H27" s="27">
        <f t="shared" si="8"/>
        <v>1054</v>
      </c>
      <c r="I27" s="27">
        <f t="shared" si="2"/>
        <v>86.8</v>
      </c>
      <c r="J27" s="27" t="s">
        <v>19</v>
      </c>
      <c r="K27" s="12"/>
    </row>
    <row r="28" spans="1:11" ht="30">
      <c r="A28" s="52"/>
      <c r="B28" s="26" t="s">
        <v>45</v>
      </c>
      <c r="C28" s="26" t="s">
        <v>46</v>
      </c>
      <c r="D28" s="47"/>
      <c r="E28" s="25" t="s">
        <v>18</v>
      </c>
      <c r="F28" s="26" t="s">
        <v>8</v>
      </c>
      <c r="G28" s="27">
        <v>76</v>
      </c>
      <c r="H28" s="27">
        <f t="shared" si="8"/>
        <v>1292</v>
      </c>
      <c r="I28" s="27">
        <f t="shared" si="2"/>
        <v>106.39999999999999</v>
      </c>
      <c r="J28" s="27" t="s">
        <v>19</v>
      </c>
      <c r="K28" s="12"/>
    </row>
    <row r="29" spans="1:11" ht="30">
      <c r="A29" s="52"/>
      <c r="B29" s="26" t="s">
        <v>43</v>
      </c>
      <c r="C29" s="26" t="s">
        <v>44</v>
      </c>
      <c r="D29" s="47"/>
      <c r="E29" s="25" t="s">
        <v>18</v>
      </c>
      <c r="F29" s="26" t="s">
        <v>10</v>
      </c>
      <c r="G29" s="27">
        <v>130</v>
      </c>
      <c r="H29" s="27">
        <f t="shared" si="8"/>
        <v>2210</v>
      </c>
      <c r="I29" s="27">
        <f t="shared" si="2"/>
        <v>182</v>
      </c>
      <c r="J29" s="27" t="s">
        <v>19</v>
      </c>
      <c r="K29" s="12"/>
    </row>
    <row r="30" spans="1:11">
      <c r="A30" s="52"/>
      <c r="B30" s="26" t="s">
        <v>41</v>
      </c>
      <c r="C30" s="26" t="s">
        <v>42</v>
      </c>
      <c r="D30" s="47"/>
      <c r="E30" s="25" t="s">
        <v>21</v>
      </c>
      <c r="F30" s="26" t="s">
        <v>8</v>
      </c>
      <c r="G30" s="27">
        <v>266</v>
      </c>
      <c r="H30" s="27">
        <f t="shared" si="8"/>
        <v>4522</v>
      </c>
      <c r="I30" s="27">
        <f t="shared" si="2"/>
        <v>372.4</v>
      </c>
      <c r="J30" s="27" t="s">
        <v>19</v>
      </c>
      <c r="K30" s="12"/>
    </row>
    <row r="31" spans="1:11">
      <c r="A31" s="52"/>
      <c r="B31" s="46" t="s">
        <v>35</v>
      </c>
      <c r="C31" s="26" t="s">
        <v>36</v>
      </c>
      <c r="D31" s="47"/>
      <c r="E31" s="25" t="s">
        <v>21</v>
      </c>
      <c r="F31" s="26" t="s">
        <v>8</v>
      </c>
      <c r="G31" s="27">
        <v>276</v>
      </c>
      <c r="H31" s="27">
        <f t="shared" si="8"/>
        <v>4692</v>
      </c>
      <c r="I31" s="27">
        <f t="shared" si="2"/>
        <v>386.4</v>
      </c>
      <c r="J31" s="27" t="s">
        <v>19</v>
      </c>
      <c r="K31" s="12">
        <v>17</v>
      </c>
    </row>
    <row r="32" spans="1:11" ht="30">
      <c r="A32" s="52"/>
      <c r="B32" s="48"/>
      <c r="C32" s="26" t="s">
        <v>37</v>
      </c>
      <c r="D32" s="48"/>
      <c r="E32" s="25" t="s">
        <v>18</v>
      </c>
      <c r="F32" s="26" t="s">
        <v>8</v>
      </c>
      <c r="G32" s="27">
        <v>264</v>
      </c>
      <c r="H32" s="27">
        <f t="shared" si="8"/>
        <v>4488</v>
      </c>
      <c r="I32" s="27">
        <f t="shared" si="2"/>
        <v>369.59999999999997</v>
      </c>
      <c r="J32" s="27" t="s">
        <v>19</v>
      </c>
      <c r="K32" s="12">
        <v>1.4</v>
      </c>
    </row>
    <row r="33" spans="1:11">
      <c r="A33" s="53"/>
      <c r="B33" s="26" t="s">
        <v>20</v>
      </c>
      <c r="C33" s="26"/>
      <c r="D33" s="33"/>
      <c r="E33" s="25" t="s">
        <v>21</v>
      </c>
      <c r="F33" s="26" t="s">
        <v>8</v>
      </c>
      <c r="G33" s="27">
        <v>10</v>
      </c>
      <c r="H33" s="27">
        <f t="shared" ref="H33" si="9">(G33)*$K$33</f>
        <v>170</v>
      </c>
      <c r="I33" s="27">
        <f t="shared" si="2"/>
        <v>14</v>
      </c>
      <c r="J33" s="27" t="s">
        <v>19</v>
      </c>
      <c r="K33" s="12">
        <v>17</v>
      </c>
    </row>
    <row r="34" spans="1:11">
      <c r="A34" s="16" t="s">
        <v>2</v>
      </c>
      <c r="B34" s="13"/>
      <c r="C34" s="9"/>
      <c r="D34" s="9"/>
      <c r="E34" s="17"/>
      <c r="F34" s="3"/>
      <c r="G34" s="9">
        <f>SUM(G3:G33)</f>
        <v>3445</v>
      </c>
      <c r="H34" s="9">
        <f>SUM(H3:H33)</f>
        <v>58565</v>
      </c>
      <c r="I34" s="9">
        <f>SUM(I3:I33)</f>
        <v>4823.0000000000018</v>
      </c>
      <c r="J34" s="9"/>
      <c r="K34" s="12"/>
    </row>
    <row r="35" spans="1:11">
      <c r="E35" s="15"/>
      <c r="F35"/>
      <c r="K35" s="12"/>
    </row>
    <row r="36" spans="1:11">
      <c r="K36" s="12"/>
    </row>
    <row r="37" spans="1:11">
      <c r="K37" s="12"/>
    </row>
    <row r="38" spans="1:11">
      <c r="K38" s="12"/>
    </row>
    <row r="39" spans="1:11">
      <c r="K39" s="12"/>
    </row>
    <row r="40" spans="1:11">
      <c r="K40" s="12"/>
    </row>
    <row r="41" spans="1:11">
      <c r="K41" s="12"/>
    </row>
    <row r="42" spans="1:11">
      <c r="K42" s="12"/>
    </row>
    <row r="43" spans="1:11">
      <c r="K43" s="12"/>
    </row>
    <row r="44" spans="1:11">
      <c r="K44" s="12"/>
    </row>
    <row r="45" spans="1:11">
      <c r="E45" s="19"/>
      <c r="K45" s="12"/>
    </row>
    <row r="46" spans="1:11">
      <c r="K46" s="12"/>
    </row>
    <row r="47" spans="1:11">
      <c r="C47" s="20"/>
      <c r="D47" s="20"/>
      <c r="E47" s="21"/>
      <c r="F47" s="5"/>
      <c r="K47" s="12"/>
    </row>
    <row r="48" spans="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  <row r="64" spans="1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2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</sheetData>
  <mergeCells count="9">
    <mergeCell ref="A3:A33"/>
    <mergeCell ref="D3:D32"/>
    <mergeCell ref="C5:C7"/>
    <mergeCell ref="B5:B7"/>
    <mergeCell ref="B31:B32"/>
    <mergeCell ref="B26:B27"/>
    <mergeCell ref="C26:C27"/>
    <mergeCell ref="B12:B13"/>
    <mergeCell ref="C12:C13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topLeftCell="A17" zoomScale="60" zoomScaleNormal="60" workbookViewId="0">
      <selection activeCell="C39" sqref="C39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>
      <c r="A2" s="52" t="s">
        <v>146</v>
      </c>
      <c r="B2" s="46" t="s">
        <v>131</v>
      </c>
      <c r="C2" s="46" t="s">
        <v>132</v>
      </c>
      <c r="D2" s="49"/>
      <c r="E2" s="25" t="s">
        <v>21</v>
      </c>
      <c r="F2" s="26" t="s">
        <v>8</v>
      </c>
      <c r="G2" s="27">
        <v>200</v>
      </c>
      <c r="H2" s="27">
        <f t="shared" ref="H2:H32" si="0">(G2)*$K$33</f>
        <v>3400</v>
      </c>
      <c r="I2" s="27">
        <f t="shared" ref="I2:I32" si="1">(G2)*$K$34</f>
        <v>280</v>
      </c>
      <c r="J2" s="27" t="s">
        <v>19</v>
      </c>
      <c r="K2" s="12"/>
    </row>
    <row r="3" spans="1:11" ht="30">
      <c r="A3" s="52"/>
      <c r="B3" s="47"/>
      <c r="C3" s="47"/>
      <c r="D3" s="49"/>
      <c r="E3" s="25" t="s">
        <v>18</v>
      </c>
      <c r="F3" s="26" t="s">
        <v>8</v>
      </c>
      <c r="G3" s="27">
        <v>80</v>
      </c>
      <c r="H3" s="27">
        <f t="shared" si="0"/>
        <v>1360</v>
      </c>
      <c r="I3" s="27">
        <f t="shared" si="1"/>
        <v>112</v>
      </c>
      <c r="J3" s="27" t="s">
        <v>19</v>
      </c>
      <c r="K3" s="12"/>
    </row>
    <row r="4" spans="1:11" ht="30">
      <c r="A4" s="52"/>
      <c r="B4" s="48"/>
      <c r="C4" s="48"/>
      <c r="D4" s="49"/>
      <c r="E4" s="25" t="s">
        <v>18</v>
      </c>
      <c r="F4" s="41" t="s">
        <v>8</v>
      </c>
      <c r="G4" s="27">
        <v>210</v>
      </c>
      <c r="H4" s="27">
        <f t="shared" ref="H4" si="2">(G4)*$K$33</f>
        <v>3570</v>
      </c>
      <c r="I4" s="27">
        <f t="shared" ref="I4" si="3">(G4)*$K$34</f>
        <v>294</v>
      </c>
      <c r="J4" s="27" t="s">
        <v>19</v>
      </c>
      <c r="K4" s="12"/>
    </row>
    <row r="5" spans="1:11">
      <c r="A5" s="52"/>
      <c r="B5" s="26" t="s">
        <v>144</v>
      </c>
      <c r="C5" s="26" t="s">
        <v>127</v>
      </c>
      <c r="D5" s="49"/>
      <c r="E5" s="25" t="s">
        <v>21</v>
      </c>
      <c r="F5" s="26" t="s">
        <v>8</v>
      </c>
      <c r="G5" s="27">
        <v>60</v>
      </c>
      <c r="H5" s="27">
        <f t="shared" si="0"/>
        <v>1020</v>
      </c>
      <c r="I5" s="27">
        <f t="shared" si="1"/>
        <v>84</v>
      </c>
      <c r="J5" s="27" t="s">
        <v>19</v>
      </c>
      <c r="K5" s="12"/>
    </row>
    <row r="6" spans="1:11" ht="30">
      <c r="A6" s="52"/>
      <c r="B6" s="46" t="s">
        <v>68</v>
      </c>
      <c r="C6" s="46" t="s">
        <v>145</v>
      </c>
      <c r="D6" s="49"/>
      <c r="E6" s="25" t="s">
        <v>18</v>
      </c>
      <c r="F6" s="26" t="s">
        <v>10</v>
      </c>
      <c r="G6" s="27">
        <v>110</v>
      </c>
      <c r="H6" s="27">
        <f t="shared" si="0"/>
        <v>1870</v>
      </c>
      <c r="I6" s="27">
        <f t="shared" si="1"/>
        <v>154</v>
      </c>
      <c r="J6" s="27" t="s">
        <v>19</v>
      </c>
      <c r="K6" s="12"/>
    </row>
    <row r="7" spans="1:11" ht="30">
      <c r="A7" s="52"/>
      <c r="B7" s="47"/>
      <c r="C7" s="47"/>
      <c r="D7" s="49"/>
      <c r="E7" s="25" t="s">
        <v>18</v>
      </c>
      <c r="F7" s="41" t="s">
        <v>8</v>
      </c>
      <c r="G7" s="27">
        <v>60</v>
      </c>
      <c r="H7" s="27">
        <f t="shared" ref="H7:H8" si="4">(G7)*$K$33</f>
        <v>1020</v>
      </c>
      <c r="I7" s="27">
        <f t="shared" ref="I7:I8" si="5">(G7)*$K$34</f>
        <v>84</v>
      </c>
      <c r="J7" s="27" t="s">
        <v>19</v>
      </c>
      <c r="K7" s="12"/>
    </row>
    <row r="8" spans="1:11" ht="30">
      <c r="A8" s="52"/>
      <c r="B8" s="48"/>
      <c r="C8" s="48"/>
      <c r="D8" s="49"/>
      <c r="E8" s="25" t="s">
        <v>18</v>
      </c>
      <c r="F8" s="41" t="s">
        <v>8</v>
      </c>
      <c r="G8" s="27">
        <v>50</v>
      </c>
      <c r="H8" s="27">
        <f t="shared" si="4"/>
        <v>850</v>
      </c>
      <c r="I8" s="27">
        <f t="shared" si="5"/>
        <v>70</v>
      </c>
      <c r="J8" s="27" t="s">
        <v>19</v>
      </c>
      <c r="K8" s="12"/>
    </row>
    <row r="9" spans="1:11" ht="30">
      <c r="A9" s="52"/>
      <c r="B9" s="26" t="s">
        <v>137</v>
      </c>
      <c r="C9" s="26" t="s">
        <v>139</v>
      </c>
      <c r="D9" s="49"/>
      <c r="E9" s="25" t="s">
        <v>18</v>
      </c>
      <c r="F9" s="26" t="s">
        <v>8</v>
      </c>
      <c r="G9" s="27">
        <v>180</v>
      </c>
      <c r="H9" s="27">
        <f t="shared" si="0"/>
        <v>3060</v>
      </c>
      <c r="I9" s="27">
        <f t="shared" si="1"/>
        <v>251.99999999999997</v>
      </c>
      <c r="J9" s="27" t="s">
        <v>19</v>
      </c>
      <c r="K9" s="12"/>
    </row>
    <row r="10" spans="1:11">
      <c r="A10" s="52"/>
      <c r="B10" s="46" t="s">
        <v>135</v>
      </c>
      <c r="C10" s="46" t="s">
        <v>136</v>
      </c>
      <c r="D10" s="49"/>
      <c r="E10" s="25" t="s">
        <v>21</v>
      </c>
      <c r="F10" s="26" t="s">
        <v>8</v>
      </c>
      <c r="G10" s="27">
        <v>30</v>
      </c>
      <c r="H10" s="27">
        <f t="shared" si="0"/>
        <v>510</v>
      </c>
      <c r="I10" s="27">
        <f t="shared" si="1"/>
        <v>42</v>
      </c>
      <c r="J10" s="27" t="s">
        <v>19</v>
      </c>
      <c r="K10" s="12">
        <v>17</v>
      </c>
    </row>
    <row r="11" spans="1:11" ht="30">
      <c r="A11" s="52"/>
      <c r="B11" s="47"/>
      <c r="C11" s="47"/>
      <c r="D11" s="49"/>
      <c r="E11" s="25" t="s">
        <v>18</v>
      </c>
      <c r="F11" s="26" t="s">
        <v>8</v>
      </c>
      <c r="G11" s="27">
        <v>80</v>
      </c>
      <c r="H11" s="27">
        <f t="shared" si="0"/>
        <v>1360</v>
      </c>
      <c r="I11" s="27">
        <f t="shared" si="1"/>
        <v>112</v>
      </c>
      <c r="J11" s="27" t="s">
        <v>25</v>
      </c>
      <c r="K11" s="12">
        <v>1.4</v>
      </c>
    </row>
    <row r="12" spans="1:11" ht="30">
      <c r="A12" s="52"/>
      <c r="B12" s="48"/>
      <c r="C12" s="48"/>
      <c r="D12" s="49"/>
      <c r="E12" s="25" t="s">
        <v>18</v>
      </c>
      <c r="F12" s="41" t="s">
        <v>8</v>
      </c>
      <c r="G12" s="27">
        <v>350</v>
      </c>
      <c r="H12" s="27">
        <f t="shared" ref="H12" si="6">(G12)*$K$33</f>
        <v>5950</v>
      </c>
      <c r="I12" s="27">
        <f t="shared" ref="I12" si="7">(G12)*$K$34</f>
        <v>489.99999999999994</v>
      </c>
      <c r="J12" s="27" t="s">
        <v>19</v>
      </c>
      <c r="K12" s="12">
        <v>1.4</v>
      </c>
    </row>
    <row r="13" spans="1:11">
      <c r="A13" s="52"/>
      <c r="B13" s="46" t="s">
        <v>75</v>
      </c>
      <c r="C13" s="46" t="s">
        <v>29</v>
      </c>
      <c r="D13" s="49"/>
      <c r="E13" s="25" t="s">
        <v>21</v>
      </c>
      <c r="F13" s="26" t="s">
        <v>10</v>
      </c>
      <c r="G13" s="27">
        <v>120</v>
      </c>
      <c r="H13" s="27">
        <f t="shared" si="0"/>
        <v>2040</v>
      </c>
      <c r="I13" s="27">
        <f t="shared" si="1"/>
        <v>168</v>
      </c>
      <c r="J13" s="27" t="s">
        <v>19</v>
      </c>
      <c r="K13" s="12"/>
    </row>
    <row r="14" spans="1:11" ht="30">
      <c r="A14" s="52"/>
      <c r="B14" s="47"/>
      <c r="C14" s="47"/>
      <c r="D14" s="49"/>
      <c r="E14" s="25" t="s">
        <v>18</v>
      </c>
      <c r="F14" s="41" t="s">
        <v>8</v>
      </c>
      <c r="G14" s="27">
        <v>8</v>
      </c>
      <c r="H14" s="27">
        <f t="shared" ref="H14:H15" si="8">(G14)*$K$33</f>
        <v>136</v>
      </c>
      <c r="I14" s="27">
        <f t="shared" ref="I14:I15" si="9">(G14)*$K$34</f>
        <v>11.2</v>
      </c>
      <c r="J14" s="27" t="s">
        <v>19</v>
      </c>
      <c r="K14" s="12"/>
    </row>
    <row r="15" spans="1:11" ht="30">
      <c r="A15" s="52"/>
      <c r="B15" s="48"/>
      <c r="C15" s="48"/>
      <c r="D15" s="49"/>
      <c r="E15" s="25" t="s">
        <v>18</v>
      </c>
      <c r="F15" s="41" t="s">
        <v>8</v>
      </c>
      <c r="G15" s="27">
        <v>170</v>
      </c>
      <c r="H15" s="27">
        <f t="shared" si="8"/>
        <v>2890</v>
      </c>
      <c r="I15" s="27">
        <f t="shared" si="9"/>
        <v>237.99999999999997</v>
      </c>
      <c r="J15" s="27" t="s">
        <v>25</v>
      </c>
      <c r="K15" s="12"/>
    </row>
    <row r="16" spans="1:11">
      <c r="A16" s="52"/>
      <c r="B16" s="26" t="s">
        <v>86</v>
      </c>
      <c r="C16" s="26" t="s">
        <v>134</v>
      </c>
      <c r="D16" s="49"/>
      <c r="E16" s="25" t="s">
        <v>21</v>
      </c>
      <c r="F16" s="26" t="s">
        <v>8</v>
      </c>
      <c r="G16" s="27">
        <v>228</v>
      </c>
      <c r="H16" s="27">
        <f t="shared" si="0"/>
        <v>3876</v>
      </c>
      <c r="I16" s="27">
        <f t="shared" si="1"/>
        <v>319.2</v>
      </c>
      <c r="J16" s="27" t="s">
        <v>19</v>
      </c>
      <c r="K16" s="12">
        <v>17</v>
      </c>
    </row>
    <row r="17" spans="1:11" ht="30">
      <c r="A17" s="52"/>
      <c r="B17" s="46" t="s">
        <v>92</v>
      </c>
      <c r="C17" s="46" t="s">
        <v>133</v>
      </c>
      <c r="D17" s="49"/>
      <c r="E17" s="25" t="s">
        <v>18</v>
      </c>
      <c r="F17" s="26" t="s">
        <v>8</v>
      </c>
      <c r="G17" s="27">
        <v>520</v>
      </c>
      <c r="H17" s="27">
        <f t="shared" si="0"/>
        <v>8840</v>
      </c>
      <c r="I17" s="27">
        <f t="shared" si="1"/>
        <v>728</v>
      </c>
      <c r="J17" s="27" t="s">
        <v>19</v>
      </c>
      <c r="K17" s="12"/>
    </row>
    <row r="18" spans="1:11" ht="30">
      <c r="A18" s="52"/>
      <c r="B18" s="47"/>
      <c r="C18" s="47"/>
      <c r="D18" s="49"/>
      <c r="E18" s="25" t="s">
        <v>18</v>
      </c>
      <c r="F18" s="26" t="s">
        <v>8</v>
      </c>
      <c r="G18" s="27">
        <v>420</v>
      </c>
      <c r="H18" s="27">
        <f t="shared" si="0"/>
        <v>7140</v>
      </c>
      <c r="I18" s="27">
        <f t="shared" si="1"/>
        <v>588</v>
      </c>
      <c r="J18" s="27" t="s">
        <v>19</v>
      </c>
      <c r="K18" s="12"/>
    </row>
    <row r="19" spans="1:11" ht="30">
      <c r="A19" s="52"/>
      <c r="B19" s="48"/>
      <c r="C19" s="48"/>
      <c r="D19" s="49"/>
      <c r="E19" s="25" t="s">
        <v>18</v>
      </c>
      <c r="F19" s="26" t="s">
        <v>8</v>
      </c>
      <c r="G19" s="27">
        <v>280</v>
      </c>
      <c r="H19" s="27">
        <f t="shared" si="0"/>
        <v>4760</v>
      </c>
      <c r="I19" s="27">
        <f t="shared" si="1"/>
        <v>392</v>
      </c>
      <c r="J19" s="27" t="s">
        <v>19</v>
      </c>
      <c r="K19" s="12"/>
    </row>
    <row r="20" spans="1:11" ht="30">
      <c r="A20" s="52"/>
      <c r="B20" s="26" t="s">
        <v>87</v>
      </c>
      <c r="C20" s="26" t="s">
        <v>143</v>
      </c>
      <c r="D20" s="49"/>
      <c r="E20" s="25" t="s">
        <v>18</v>
      </c>
      <c r="F20" s="26" t="s">
        <v>8</v>
      </c>
      <c r="G20" s="27">
        <v>40</v>
      </c>
      <c r="H20" s="27">
        <f t="shared" si="0"/>
        <v>680</v>
      </c>
      <c r="I20" s="27">
        <f t="shared" si="1"/>
        <v>56</v>
      </c>
      <c r="J20" s="27" t="s">
        <v>19</v>
      </c>
      <c r="K20" s="12"/>
    </row>
    <row r="21" spans="1:11">
      <c r="A21" s="52"/>
      <c r="B21" s="46" t="s">
        <v>66</v>
      </c>
      <c r="C21" s="46" t="s">
        <v>142</v>
      </c>
      <c r="D21" s="49"/>
      <c r="E21" s="25" t="s">
        <v>21</v>
      </c>
      <c r="F21" s="26" t="s">
        <v>8</v>
      </c>
      <c r="G21" s="27">
        <v>120</v>
      </c>
      <c r="H21" s="27">
        <f t="shared" si="0"/>
        <v>2040</v>
      </c>
      <c r="I21" s="27">
        <f t="shared" si="1"/>
        <v>168</v>
      </c>
      <c r="J21" s="27" t="s">
        <v>19</v>
      </c>
      <c r="K21" s="12"/>
    </row>
    <row r="22" spans="1:11" ht="30">
      <c r="A22" s="52"/>
      <c r="B22" s="47"/>
      <c r="C22" s="47"/>
      <c r="D22" s="49"/>
      <c r="E22" s="25" t="s">
        <v>18</v>
      </c>
      <c r="F22" s="41" t="s">
        <v>8</v>
      </c>
      <c r="G22" s="27">
        <v>116</v>
      </c>
      <c r="H22" s="27">
        <f t="shared" ref="H22:H23" si="10">(G22)*$K$33</f>
        <v>1972</v>
      </c>
      <c r="I22" s="27">
        <f t="shared" ref="I22:I23" si="11">(G22)*$K$34</f>
        <v>162.39999999999998</v>
      </c>
      <c r="J22" s="27" t="s">
        <v>19</v>
      </c>
      <c r="K22" s="12"/>
    </row>
    <row r="23" spans="1:11" ht="30">
      <c r="A23" s="52"/>
      <c r="B23" s="48"/>
      <c r="C23" s="48"/>
      <c r="D23" s="49"/>
      <c r="E23" s="25" t="s">
        <v>18</v>
      </c>
      <c r="F23" s="41" t="s">
        <v>8</v>
      </c>
      <c r="G23" s="27">
        <v>150</v>
      </c>
      <c r="H23" s="27">
        <f t="shared" si="10"/>
        <v>2550</v>
      </c>
      <c r="I23" s="27">
        <f t="shared" si="11"/>
        <v>210</v>
      </c>
      <c r="J23" s="27" t="s">
        <v>19</v>
      </c>
      <c r="K23" s="12"/>
    </row>
    <row r="24" spans="1:11" ht="30">
      <c r="A24" s="52"/>
      <c r="B24" s="46" t="s">
        <v>95</v>
      </c>
      <c r="C24" s="46" t="s">
        <v>71</v>
      </c>
      <c r="D24" s="49"/>
      <c r="E24" s="25" t="s">
        <v>18</v>
      </c>
      <c r="F24" s="41" t="s">
        <v>8</v>
      </c>
      <c r="G24" s="27">
        <v>10</v>
      </c>
      <c r="H24" s="27">
        <f t="shared" ref="H24:H25" si="12">(G24)*$K$33</f>
        <v>170</v>
      </c>
      <c r="I24" s="27">
        <f t="shared" ref="I24:I25" si="13">(G24)*$K$34</f>
        <v>14</v>
      </c>
      <c r="J24" s="27" t="s">
        <v>19</v>
      </c>
      <c r="K24" s="12"/>
    </row>
    <row r="25" spans="1:11" ht="30">
      <c r="A25" s="52"/>
      <c r="B25" s="48"/>
      <c r="C25" s="48"/>
      <c r="D25" s="49"/>
      <c r="E25" s="25" t="s">
        <v>18</v>
      </c>
      <c r="F25" s="41" t="s">
        <v>8</v>
      </c>
      <c r="G25" s="27">
        <v>60</v>
      </c>
      <c r="H25" s="27">
        <f t="shared" si="12"/>
        <v>1020</v>
      </c>
      <c r="I25" s="27">
        <f t="shared" si="13"/>
        <v>84</v>
      </c>
      <c r="J25" s="27" t="s">
        <v>19</v>
      </c>
      <c r="K25" s="12"/>
    </row>
    <row r="26" spans="1:11" ht="30">
      <c r="A26" s="52"/>
      <c r="B26" s="46" t="s">
        <v>150</v>
      </c>
      <c r="C26" s="46" t="s">
        <v>219</v>
      </c>
      <c r="D26" s="49"/>
      <c r="E26" s="25" t="s">
        <v>18</v>
      </c>
      <c r="F26" s="41" t="s">
        <v>8</v>
      </c>
      <c r="G26" s="27">
        <v>30</v>
      </c>
      <c r="H26" s="27">
        <f t="shared" ref="H26:H29" si="14">(G26)*$K$33</f>
        <v>510</v>
      </c>
      <c r="I26" s="27">
        <f t="shared" ref="I26:I29" si="15">(G26)*$K$34</f>
        <v>42</v>
      </c>
      <c r="J26" s="27" t="s">
        <v>19</v>
      </c>
      <c r="K26" s="12"/>
    </row>
    <row r="27" spans="1:11" ht="30">
      <c r="A27" s="52"/>
      <c r="B27" s="47"/>
      <c r="C27" s="47"/>
      <c r="D27" s="49"/>
      <c r="E27" s="25" t="s">
        <v>18</v>
      </c>
      <c r="F27" s="41" t="s">
        <v>8</v>
      </c>
      <c r="G27" s="27">
        <v>192</v>
      </c>
      <c r="H27" s="27">
        <f t="shared" si="14"/>
        <v>3264</v>
      </c>
      <c r="I27" s="27">
        <f t="shared" si="15"/>
        <v>268.79999999999995</v>
      </c>
      <c r="J27" s="27" t="s">
        <v>19</v>
      </c>
      <c r="K27" s="12"/>
    </row>
    <row r="28" spans="1:11" ht="30">
      <c r="A28" s="52"/>
      <c r="B28" s="48"/>
      <c r="C28" s="48"/>
      <c r="D28" s="49"/>
      <c r="E28" s="25" t="s">
        <v>18</v>
      </c>
      <c r="F28" s="41" t="s">
        <v>8</v>
      </c>
      <c r="G28" s="27">
        <v>4</v>
      </c>
      <c r="H28" s="27">
        <f t="shared" si="14"/>
        <v>68</v>
      </c>
      <c r="I28" s="27">
        <f t="shared" si="15"/>
        <v>5.6</v>
      </c>
      <c r="J28" s="27" t="s">
        <v>19</v>
      </c>
      <c r="K28" s="12"/>
    </row>
    <row r="29" spans="1:11" ht="30">
      <c r="A29" s="52"/>
      <c r="B29" s="40" t="s">
        <v>99</v>
      </c>
      <c r="C29" s="40" t="s">
        <v>52</v>
      </c>
      <c r="D29" s="49"/>
      <c r="E29" s="25" t="s">
        <v>18</v>
      </c>
      <c r="F29" s="41" t="s">
        <v>8</v>
      </c>
      <c r="G29" s="27">
        <v>32</v>
      </c>
      <c r="H29" s="27">
        <f t="shared" si="14"/>
        <v>544</v>
      </c>
      <c r="I29" s="27">
        <f t="shared" si="15"/>
        <v>44.8</v>
      </c>
      <c r="J29" s="27" t="s">
        <v>19</v>
      </c>
      <c r="K29" s="12"/>
    </row>
    <row r="30" spans="1:11" ht="30">
      <c r="A30" s="52"/>
      <c r="B30" s="26" t="s">
        <v>31</v>
      </c>
      <c r="C30" s="26" t="s">
        <v>120</v>
      </c>
      <c r="D30" s="49"/>
      <c r="E30" s="25" t="s">
        <v>18</v>
      </c>
      <c r="F30" s="26" t="s">
        <v>8</v>
      </c>
      <c r="G30" s="27">
        <v>50</v>
      </c>
      <c r="H30" s="27">
        <f t="shared" si="0"/>
        <v>850</v>
      </c>
      <c r="I30" s="27">
        <f t="shared" si="1"/>
        <v>70</v>
      </c>
      <c r="J30" s="27" t="s">
        <v>19</v>
      </c>
      <c r="K30" s="12"/>
    </row>
    <row r="31" spans="1:11">
      <c r="A31" s="52"/>
      <c r="B31" s="46" t="s">
        <v>138</v>
      </c>
      <c r="C31" s="46" t="s">
        <v>140</v>
      </c>
      <c r="D31" s="49"/>
      <c r="E31" s="25" t="s">
        <v>21</v>
      </c>
      <c r="F31" s="26" t="s">
        <v>8</v>
      </c>
      <c r="G31" s="27">
        <v>143</v>
      </c>
      <c r="H31" s="27">
        <f t="shared" si="0"/>
        <v>2431</v>
      </c>
      <c r="I31" s="27">
        <f t="shared" si="1"/>
        <v>200.2</v>
      </c>
      <c r="J31" s="27" t="s">
        <v>19</v>
      </c>
      <c r="K31" s="12"/>
    </row>
    <row r="32" spans="1:11" ht="30">
      <c r="A32" s="52"/>
      <c r="B32" s="48"/>
      <c r="C32" s="48"/>
      <c r="D32" s="49"/>
      <c r="E32" s="25" t="s">
        <v>18</v>
      </c>
      <c r="F32" s="26" t="s">
        <v>8</v>
      </c>
      <c r="G32" s="27">
        <v>364</v>
      </c>
      <c r="H32" s="27">
        <f t="shared" si="0"/>
        <v>6188</v>
      </c>
      <c r="I32" s="27">
        <f t="shared" si="1"/>
        <v>509.59999999999997</v>
      </c>
      <c r="J32" s="27" t="s">
        <v>19</v>
      </c>
      <c r="K32" s="12">
        <v>17</v>
      </c>
    </row>
    <row r="33" spans="1:11" ht="30">
      <c r="A33" s="52"/>
      <c r="B33" s="46" t="s">
        <v>127</v>
      </c>
      <c r="C33" s="46" t="s">
        <v>128</v>
      </c>
      <c r="D33" s="49"/>
      <c r="E33" s="25" t="s">
        <v>18</v>
      </c>
      <c r="F33" s="26" t="s">
        <v>8</v>
      </c>
      <c r="G33" s="27">
        <v>20</v>
      </c>
      <c r="H33" s="27">
        <f t="shared" ref="H33:H34" si="16">(G33)*$K$33</f>
        <v>340</v>
      </c>
      <c r="I33" s="27">
        <f t="shared" ref="I33:I34" si="17">(G33)*$K$34</f>
        <v>28</v>
      </c>
      <c r="J33" s="27" t="s">
        <v>19</v>
      </c>
      <c r="K33" s="12">
        <v>17</v>
      </c>
    </row>
    <row r="34" spans="1:11" ht="30">
      <c r="A34" s="52"/>
      <c r="B34" s="48"/>
      <c r="C34" s="48"/>
      <c r="D34" s="49"/>
      <c r="E34" s="25" t="s">
        <v>18</v>
      </c>
      <c r="F34" s="26" t="s">
        <v>8</v>
      </c>
      <c r="G34" s="27">
        <v>20</v>
      </c>
      <c r="H34" s="27">
        <f t="shared" si="16"/>
        <v>340</v>
      </c>
      <c r="I34" s="27">
        <f t="shared" si="17"/>
        <v>28</v>
      </c>
      <c r="J34" s="27" t="s">
        <v>19</v>
      </c>
      <c r="K34" s="12">
        <v>1.4</v>
      </c>
    </row>
    <row r="35" spans="1:11" ht="30">
      <c r="A35" s="52"/>
      <c r="B35" s="26" t="s">
        <v>129</v>
      </c>
      <c r="C35" s="26"/>
      <c r="D35" s="49"/>
      <c r="E35" s="25" t="s">
        <v>130</v>
      </c>
      <c r="F35" s="26" t="s">
        <v>8</v>
      </c>
      <c r="G35" s="27">
        <v>200</v>
      </c>
      <c r="H35" s="27">
        <f>(G35)*$K$33</f>
        <v>3400</v>
      </c>
      <c r="I35" s="27">
        <f>(G35)*$K$34</f>
        <v>280</v>
      </c>
      <c r="J35" s="27" t="s">
        <v>19</v>
      </c>
      <c r="K35" s="12"/>
    </row>
    <row r="36" spans="1:11" ht="30">
      <c r="A36" s="52"/>
      <c r="B36" s="26" t="s">
        <v>24</v>
      </c>
      <c r="C36" s="26" t="s">
        <v>141</v>
      </c>
      <c r="D36" s="49"/>
      <c r="E36" s="25" t="s">
        <v>18</v>
      </c>
      <c r="F36" s="26" t="s">
        <v>8</v>
      </c>
      <c r="G36" s="27">
        <v>42</v>
      </c>
      <c r="H36" s="27">
        <f>(G36)*$K$33</f>
        <v>714</v>
      </c>
      <c r="I36" s="27">
        <f>(G36)*$K$34</f>
        <v>58.8</v>
      </c>
      <c r="J36" s="27" t="s">
        <v>25</v>
      </c>
      <c r="K36" s="12"/>
    </row>
    <row r="37" spans="1:11" ht="30">
      <c r="A37" s="53"/>
      <c r="B37" s="41" t="s">
        <v>47</v>
      </c>
      <c r="C37" s="41" t="s">
        <v>83</v>
      </c>
      <c r="D37" s="41"/>
      <c r="E37" s="25" t="s">
        <v>18</v>
      </c>
      <c r="F37" s="41" t="s">
        <v>8</v>
      </c>
      <c r="G37" s="27">
        <v>80</v>
      </c>
      <c r="H37" s="27">
        <f>(G37)*$K$33</f>
        <v>1360</v>
      </c>
      <c r="I37" s="27">
        <f>(G37)*$K$34</f>
        <v>112</v>
      </c>
      <c r="J37" s="27" t="s">
        <v>25</v>
      </c>
      <c r="K37" s="12"/>
    </row>
    <row r="38" spans="1:11">
      <c r="A38" s="16" t="s">
        <v>2</v>
      </c>
      <c r="B38" s="13"/>
      <c r="C38" s="9"/>
      <c r="D38" s="9"/>
      <c r="E38" s="17"/>
      <c r="F38" s="3"/>
      <c r="G38" s="9">
        <f>SUM(G2:G37)</f>
        <v>4829</v>
      </c>
      <c r="H38" s="9">
        <f>SUM(H2:H37)</f>
        <v>82093</v>
      </c>
      <c r="I38" s="9">
        <f>SUM(I2:I37)</f>
        <v>6760.6</v>
      </c>
      <c r="J38" s="9"/>
      <c r="K38" s="12"/>
    </row>
    <row r="39" spans="1:11">
      <c r="E39" s="15"/>
      <c r="F39"/>
      <c r="K39" s="12"/>
    </row>
    <row r="40" spans="1:11">
      <c r="K40" s="12"/>
    </row>
    <row r="41" spans="1:11">
      <c r="K41" s="12"/>
    </row>
    <row r="42" spans="1:11">
      <c r="K42" s="12"/>
    </row>
    <row r="43" spans="1:11">
      <c r="K43" s="12"/>
    </row>
    <row r="44" spans="1:11">
      <c r="K44" s="12"/>
    </row>
    <row r="45" spans="1:11">
      <c r="K45" s="12"/>
    </row>
    <row r="46" spans="1:11">
      <c r="K46" s="12"/>
    </row>
    <row r="47" spans="1:11">
      <c r="K47" s="12"/>
    </row>
    <row r="48" spans="1:11">
      <c r="A48"/>
      <c r="B48"/>
      <c r="K48" s="12"/>
    </row>
    <row r="49" spans="1:11">
      <c r="A49"/>
      <c r="B49"/>
      <c r="E49" s="19"/>
      <c r="K49" s="12"/>
    </row>
    <row r="50" spans="1:11">
      <c r="A50"/>
      <c r="B50"/>
      <c r="K50" s="12"/>
    </row>
    <row r="51" spans="1:11">
      <c r="A51"/>
      <c r="B51"/>
      <c r="C51" s="20"/>
      <c r="D51" s="20"/>
      <c r="E51" s="21"/>
      <c r="F51" s="5"/>
      <c r="K51" s="12"/>
    </row>
    <row r="52" spans="1:11">
      <c r="A52"/>
      <c r="B52"/>
      <c r="K52" s="12"/>
    </row>
    <row r="53" spans="1:11">
      <c r="A53"/>
      <c r="B53"/>
      <c r="K53" s="12"/>
    </row>
    <row r="54" spans="1:11">
      <c r="A54"/>
      <c r="B54"/>
      <c r="K54" s="12"/>
    </row>
    <row r="55" spans="1:11">
      <c r="A55"/>
      <c r="B55"/>
      <c r="K55" s="12"/>
    </row>
    <row r="56" spans="1:11">
      <c r="A56"/>
      <c r="B56"/>
      <c r="K56" s="12"/>
    </row>
    <row r="57" spans="1:11">
      <c r="A57"/>
      <c r="B57"/>
      <c r="K57" s="12"/>
    </row>
    <row r="58" spans="1:11">
      <c r="A58"/>
      <c r="B58"/>
      <c r="K58" s="12"/>
    </row>
    <row r="59" spans="1:11">
      <c r="A59"/>
      <c r="B59"/>
      <c r="K59" s="12"/>
    </row>
    <row r="60" spans="1:11">
      <c r="A60"/>
      <c r="B60"/>
      <c r="K60" s="12"/>
    </row>
    <row r="61" spans="1:11">
      <c r="A61"/>
      <c r="B61"/>
      <c r="K61" s="12"/>
    </row>
    <row r="62" spans="1:11">
      <c r="A62"/>
      <c r="B62"/>
      <c r="K62" s="12"/>
    </row>
    <row r="63" spans="1:11">
      <c r="A63"/>
      <c r="B63"/>
      <c r="K63" s="12"/>
    </row>
    <row r="64" spans="1:11">
      <c r="A64"/>
      <c r="B64"/>
      <c r="C64"/>
      <c r="D64"/>
      <c r="E64"/>
      <c r="F64"/>
      <c r="K64" s="12"/>
    </row>
    <row r="65" spans="1:11">
      <c r="A65"/>
      <c r="B65"/>
      <c r="C65"/>
      <c r="D65"/>
      <c r="E65"/>
      <c r="F65"/>
      <c r="K65" s="12"/>
    </row>
    <row r="66" spans="1:11">
      <c r="A66"/>
      <c r="B66"/>
      <c r="C66"/>
      <c r="D66"/>
      <c r="E66"/>
      <c r="F66"/>
      <c r="K66" s="12"/>
    </row>
    <row r="67" spans="1:11">
      <c r="A67"/>
      <c r="B67"/>
      <c r="C67"/>
      <c r="D67"/>
      <c r="E67"/>
      <c r="F67"/>
      <c r="K67" s="12"/>
    </row>
    <row r="68" spans="1:11">
      <c r="A68"/>
      <c r="B68"/>
      <c r="C68"/>
      <c r="D68"/>
      <c r="E68"/>
      <c r="F68"/>
      <c r="K68" s="12"/>
    </row>
    <row r="69" spans="1:11">
      <c r="A69"/>
      <c r="B69"/>
      <c r="C69"/>
      <c r="D69"/>
      <c r="E69"/>
      <c r="F69"/>
      <c r="K69" s="12"/>
    </row>
    <row r="70" spans="1:11">
      <c r="A70"/>
      <c r="B70"/>
      <c r="C70"/>
      <c r="D70"/>
      <c r="E70"/>
      <c r="F70"/>
      <c r="K70" s="12"/>
    </row>
    <row r="71" spans="1:11">
      <c r="A71"/>
      <c r="B71"/>
      <c r="C71"/>
      <c r="D71"/>
      <c r="E71"/>
      <c r="F71"/>
      <c r="K71" s="12"/>
    </row>
    <row r="72" spans="1:11">
      <c r="A72"/>
      <c r="B72"/>
      <c r="C72"/>
      <c r="D72"/>
      <c r="E72"/>
      <c r="F72"/>
      <c r="K72" s="12"/>
    </row>
    <row r="73" spans="1:11">
      <c r="A73"/>
      <c r="B73"/>
      <c r="C73"/>
      <c r="D73"/>
      <c r="E73"/>
      <c r="F73"/>
      <c r="K73" s="12"/>
    </row>
    <row r="74" spans="1:11">
      <c r="A74"/>
      <c r="B74"/>
      <c r="C74"/>
      <c r="D74"/>
      <c r="E74"/>
      <c r="F74"/>
      <c r="K74" s="12"/>
    </row>
    <row r="75" spans="1:11">
      <c r="A75"/>
      <c r="B75"/>
      <c r="C75"/>
      <c r="D75"/>
      <c r="E75"/>
      <c r="F75"/>
      <c r="K75" s="12"/>
    </row>
    <row r="76" spans="1:11">
      <c r="A76"/>
      <c r="B76"/>
      <c r="C76"/>
      <c r="D76"/>
      <c r="E76"/>
      <c r="F76"/>
      <c r="K76" s="12"/>
    </row>
    <row r="77" spans="1:11">
      <c r="A77"/>
      <c r="B77"/>
      <c r="C77"/>
      <c r="D77"/>
      <c r="E77"/>
      <c r="F77"/>
      <c r="K77" s="12"/>
    </row>
    <row r="78" spans="1:11">
      <c r="A78"/>
      <c r="B78"/>
      <c r="C78"/>
      <c r="D78"/>
      <c r="E78"/>
      <c r="F78"/>
      <c r="K78" s="12"/>
    </row>
    <row r="79" spans="1:11">
      <c r="A79"/>
      <c r="B79"/>
      <c r="C79"/>
      <c r="D79"/>
      <c r="E79"/>
      <c r="F79"/>
      <c r="K79" s="12"/>
    </row>
    <row r="80" spans="1:11">
      <c r="A80"/>
      <c r="B80"/>
      <c r="C80"/>
      <c r="D80"/>
      <c r="E80"/>
      <c r="F80"/>
      <c r="K80" s="12"/>
    </row>
    <row r="81" spans="1:11">
      <c r="A81"/>
      <c r="B81"/>
      <c r="C81"/>
      <c r="D81"/>
      <c r="E81"/>
      <c r="F81"/>
      <c r="K81" s="12"/>
    </row>
    <row r="82" spans="1:11">
      <c r="A82"/>
      <c r="B82"/>
      <c r="C82"/>
      <c r="D82"/>
      <c r="E82"/>
      <c r="F82"/>
      <c r="K82" s="12"/>
    </row>
    <row r="83" spans="1:11">
      <c r="A83"/>
      <c r="B83"/>
      <c r="C83"/>
      <c r="D83"/>
      <c r="E83"/>
      <c r="F83"/>
      <c r="K83" s="12"/>
    </row>
    <row r="84" spans="1:11">
      <c r="A84"/>
      <c r="B84"/>
      <c r="C84"/>
      <c r="D84"/>
      <c r="E84"/>
      <c r="F84"/>
      <c r="K84" s="12"/>
    </row>
    <row r="85" spans="1:11">
      <c r="A85"/>
      <c r="B85"/>
      <c r="C85"/>
      <c r="D85"/>
      <c r="E85"/>
      <c r="F85"/>
      <c r="K85" s="12"/>
    </row>
    <row r="86" spans="1:11">
      <c r="A86"/>
      <c r="B86"/>
      <c r="C86"/>
      <c r="D86"/>
      <c r="E86"/>
      <c r="F86"/>
      <c r="K86" s="12"/>
    </row>
    <row r="87" spans="1:11">
      <c r="A87"/>
      <c r="B87"/>
      <c r="C87"/>
      <c r="D87"/>
      <c r="E87"/>
      <c r="F87"/>
      <c r="K87" s="12"/>
    </row>
    <row r="88" spans="1:11">
      <c r="A88"/>
      <c r="B88"/>
      <c r="C88"/>
      <c r="D88"/>
      <c r="E88"/>
      <c r="F88"/>
      <c r="K88" s="12"/>
    </row>
    <row r="89" spans="1:11">
      <c r="A89"/>
      <c r="B89"/>
      <c r="C89"/>
      <c r="D89"/>
      <c r="E89"/>
      <c r="F89"/>
      <c r="K89" s="12"/>
    </row>
    <row r="90" spans="1:11">
      <c r="A90"/>
      <c r="B90"/>
      <c r="C90"/>
      <c r="D90"/>
      <c r="E90"/>
      <c r="F90"/>
      <c r="K90" s="12"/>
    </row>
    <row r="91" spans="1:11">
      <c r="A91"/>
      <c r="B91"/>
      <c r="C91"/>
      <c r="D91"/>
      <c r="E91"/>
      <c r="F91"/>
      <c r="K91" s="12"/>
    </row>
    <row r="92" spans="1:11">
      <c r="A92"/>
      <c r="B92"/>
      <c r="C92"/>
      <c r="D92"/>
      <c r="E92"/>
      <c r="F92"/>
      <c r="K92" s="12"/>
    </row>
    <row r="93" spans="1:11">
      <c r="A93"/>
      <c r="B93"/>
      <c r="C93"/>
      <c r="D93"/>
      <c r="E93"/>
      <c r="F93"/>
      <c r="K93" s="12"/>
    </row>
    <row r="94" spans="1:11">
      <c r="A94"/>
      <c r="B94"/>
      <c r="C94"/>
      <c r="D94"/>
      <c r="E94"/>
      <c r="F94"/>
      <c r="K94" s="12"/>
    </row>
    <row r="95" spans="1:11">
      <c r="A95"/>
      <c r="B95"/>
      <c r="C95"/>
      <c r="D95"/>
      <c r="E95"/>
      <c r="F95"/>
      <c r="K95" s="12"/>
    </row>
  </sheetData>
  <mergeCells count="22">
    <mergeCell ref="A2:A37"/>
    <mergeCell ref="B26:B28"/>
    <mergeCell ref="C26:C28"/>
    <mergeCell ref="B24:B25"/>
    <mergeCell ref="C24:C25"/>
    <mergeCell ref="B10:B12"/>
    <mergeCell ref="C10:C12"/>
    <mergeCell ref="D2:D36"/>
    <mergeCell ref="C33:C34"/>
    <mergeCell ref="B33:B34"/>
    <mergeCell ref="B17:B19"/>
    <mergeCell ref="C17:C19"/>
    <mergeCell ref="C31:C32"/>
    <mergeCell ref="B31:B32"/>
    <mergeCell ref="B2:B4"/>
    <mergeCell ref="C2:C4"/>
    <mergeCell ref="B6:B8"/>
    <mergeCell ref="C6:C8"/>
    <mergeCell ref="B13:B15"/>
    <mergeCell ref="C13:C15"/>
    <mergeCell ref="B21:B23"/>
    <mergeCell ref="C21:C23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="60" zoomScaleNormal="60" workbookViewId="0">
      <selection activeCell="C9" sqref="C9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4" customWidth="1"/>
    <col min="4" max="4" width="27.28515625" style="14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 ht="30">
      <c r="A2" s="52" t="s">
        <v>74</v>
      </c>
      <c r="B2" s="46" t="s">
        <v>68</v>
      </c>
      <c r="C2" s="46" t="s">
        <v>69</v>
      </c>
      <c r="D2" s="46"/>
      <c r="E2" s="25" t="s">
        <v>18</v>
      </c>
      <c r="F2" s="26" t="s">
        <v>8</v>
      </c>
      <c r="G2" s="27">
        <v>24</v>
      </c>
      <c r="H2" s="27">
        <f t="shared" ref="H2:H13" si="0">(G2)*$K$2</f>
        <v>408</v>
      </c>
      <c r="I2" s="27">
        <f t="shared" ref="I2:I13" si="1">(G2)*$K$3</f>
        <v>33.599999999999994</v>
      </c>
      <c r="J2" s="27" t="s">
        <v>25</v>
      </c>
      <c r="K2" s="12">
        <v>17</v>
      </c>
    </row>
    <row r="3" spans="1:11" ht="30">
      <c r="A3" s="52"/>
      <c r="B3" s="48"/>
      <c r="C3" s="48"/>
      <c r="D3" s="47"/>
      <c r="E3" s="25" t="s">
        <v>18</v>
      </c>
      <c r="F3" s="26" t="s">
        <v>8</v>
      </c>
      <c r="G3" s="27">
        <v>64</v>
      </c>
      <c r="H3" s="27">
        <f t="shared" si="0"/>
        <v>1088</v>
      </c>
      <c r="I3" s="27">
        <f t="shared" si="1"/>
        <v>89.6</v>
      </c>
      <c r="J3" s="27" t="s">
        <v>19</v>
      </c>
      <c r="K3" s="12">
        <v>1.4</v>
      </c>
    </row>
    <row r="4" spans="1:11" ht="30">
      <c r="A4" s="52"/>
      <c r="B4" s="41" t="s">
        <v>201</v>
      </c>
      <c r="C4" s="26" t="s">
        <v>67</v>
      </c>
      <c r="D4" s="47"/>
      <c r="E4" s="25" t="s">
        <v>18</v>
      </c>
      <c r="F4" s="26" t="s">
        <v>8</v>
      </c>
      <c r="G4" s="27">
        <v>28</v>
      </c>
      <c r="H4" s="27">
        <f t="shared" si="0"/>
        <v>476</v>
      </c>
      <c r="I4" s="27">
        <f t="shared" si="1"/>
        <v>39.199999999999996</v>
      </c>
      <c r="J4" s="27" t="s">
        <v>25</v>
      </c>
      <c r="K4" s="12"/>
    </row>
    <row r="5" spans="1:11">
      <c r="A5" s="52"/>
      <c r="B5" s="41" t="s">
        <v>89</v>
      </c>
      <c r="C5" s="41" t="s">
        <v>226</v>
      </c>
      <c r="D5" s="47"/>
      <c r="E5" s="25" t="s">
        <v>21</v>
      </c>
      <c r="F5" s="26" t="s">
        <v>8</v>
      </c>
      <c r="G5" s="27">
        <v>225</v>
      </c>
      <c r="H5" s="27">
        <f t="shared" si="0"/>
        <v>3825</v>
      </c>
      <c r="I5" s="27">
        <f t="shared" si="1"/>
        <v>315</v>
      </c>
      <c r="J5" s="27" t="s">
        <v>19</v>
      </c>
      <c r="K5" s="12"/>
    </row>
    <row r="6" spans="1:11" ht="30">
      <c r="A6" s="52"/>
      <c r="B6" s="41" t="s">
        <v>120</v>
      </c>
      <c r="C6" s="41" t="s">
        <v>225</v>
      </c>
      <c r="D6" s="47"/>
      <c r="E6" s="25" t="s">
        <v>18</v>
      </c>
      <c r="F6" s="41" t="s">
        <v>8</v>
      </c>
      <c r="G6" s="27">
        <v>80</v>
      </c>
      <c r="H6" s="27">
        <f t="shared" ref="H6:H9" si="2">(G6)*$K$2</f>
        <v>1360</v>
      </c>
      <c r="I6" s="27">
        <f t="shared" ref="I6:I9" si="3">(G6)*$K$3</f>
        <v>112</v>
      </c>
      <c r="J6" s="27" t="s">
        <v>19</v>
      </c>
      <c r="K6" s="12"/>
    </row>
    <row r="7" spans="1:11" ht="30">
      <c r="A7" s="52"/>
      <c r="B7" s="46" t="s">
        <v>115</v>
      </c>
      <c r="C7" s="46" t="s">
        <v>227</v>
      </c>
      <c r="D7" s="47"/>
      <c r="E7" s="25" t="s">
        <v>18</v>
      </c>
      <c r="F7" s="41" t="s">
        <v>8</v>
      </c>
      <c r="G7" s="27">
        <v>32</v>
      </c>
      <c r="H7" s="27">
        <f t="shared" si="2"/>
        <v>544</v>
      </c>
      <c r="I7" s="27">
        <f t="shared" si="3"/>
        <v>44.8</v>
      </c>
      <c r="J7" s="27" t="s">
        <v>19</v>
      </c>
      <c r="K7" s="12"/>
    </row>
    <row r="8" spans="1:11" ht="30">
      <c r="A8" s="52"/>
      <c r="B8" s="48"/>
      <c r="C8" s="48"/>
      <c r="D8" s="47"/>
      <c r="E8" s="25" t="s">
        <v>18</v>
      </c>
      <c r="F8" s="41" t="s">
        <v>8</v>
      </c>
      <c r="G8" s="27">
        <v>40</v>
      </c>
      <c r="H8" s="27">
        <f t="shared" si="2"/>
        <v>680</v>
      </c>
      <c r="I8" s="27">
        <f t="shared" si="3"/>
        <v>56</v>
      </c>
      <c r="J8" s="27" t="s">
        <v>19</v>
      </c>
      <c r="K8" s="12"/>
    </row>
    <row r="9" spans="1:11" ht="30">
      <c r="A9" s="52"/>
      <c r="B9" s="41" t="s">
        <v>202</v>
      </c>
      <c r="C9" s="41"/>
      <c r="D9" s="47"/>
      <c r="E9" s="25" t="s">
        <v>18</v>
      </c>
      <c r="F9" s="41" t="s">
        <v>8</v>
      </c>
      <c r="G9" s="27">
        <v>240</v>
      </c>
      <c r="H9" s="27">
        <f t="shared" si="2"/>
        <v>4080</v>
      </c>
      <c r="I9" s="27">
        <f t="shared" si="3"/>
        <v>336</v>
      </c>
      <c r="J9" s="27" t="s">
        <v>19</v>
      </c>
      <c r="K9" s="12"/>
    </row>
    <row r="10" spans="1:11" ht="30">
      <c r="A10" s="52"/>
      <c r="B10" s="46" t="s">
        <v>16</v>
      </c>
      <c r="C10" s="46" t="s">
        <v>72</v>
      </c>
      <c r="D10" s="47"/>
      <c r="E10" s="25" t="s">
        <v>18</v>
      </c>
      <c r="F10" s="26" t="s">
        <v>8</v>
      </c>
      <c r="G10" s="27">
        <v>20</v>
      </c>
      <c r="H10" s="27">
        <f t="shared" si="0"/>
        <v>340</v>
      </c>
      <c r="I10" s="27">
        <f t="shared" si="1"/>
        <v>28</v>
      </c>
      <c r="J10" s="27" t="s">
        <v>19</v>
      </c>
      <c r="K10" s="12"/>
    </row>
    <row r="11" spans="1:11" ht="30">
      <c r="A11" s="52"/>
      <c r="B11" s="47"/>
      <c r="C11" s="47"/>
      <c r="D11" s="47"/>
      <c r="E11" s="25" t="s">
        <v>18</v>
      </c>
      <c r="F11" s="41" t="s">
        <v>8</v>
      </c>
      <c r="G11" s="27">
        <v>40</v>
      </c>
      <c r="H11" s="27">
        <f t="shared" ref="H11:H12" si="4">(G11)*$K$2</f>
        <v>680</v>
      </c>
      <c r="I11" s="27">
        <f t="shared" ref="I11:I12" si="5">(G11)*$K$3</f>
        <v>56</v>
      </c>
      <c r="J11" s="27" t="s">
        <v>19</v>
      </c>
      <c r="K11" s="12"/>
    </row>
    <row r="12" spans="1:11" ht="30">
      <c r="A12" s="52"/>
      <c r="B12" s="48"/>
      <c r="C12" s="48"/>
      <c r="D12" s="47"/>
      <c r="E12" s="25" t="s">
        <v>18</v>
      </c>
      <c r="F12" s="41" t="s">
        <v>8</v>
      </c>
      <c r="G12" s="27">
        <v>48</v>
      </c>
      <c r="H12" s="27">
        <f t="shared" si="4"/>
        <v>816</v>
      </c>
      <c r="I12" s="27">
        <f t="shared" si="5"/>
        <v>67.199999999999989</v>
      </c>
      <c r="J12" s="27" t="s">
        <v>19</v>
      </c>
      <c r="K12" s="12"/>
    </row>
    <row r="13" spans="1:11" ht="30">
      <c r="A13" s="53"/>
      <c r="B13" s="26" t="s">
        <v>71</v>
      </c>
      <c r="C13" s="26" t="s">
        <v>73</v>
      </c>
      <c r="D13" s="48"/>
      <c r="E13" s="25" t="s">
        <v>18</v>
      </c>
      <c r="F13" s="26" t="s">
        <v>8</v>
      </c>
      <c r="G13" s="27">
        <v>12</v>
      </c>
      <c r="H13" s="27">
        <f t="shared" si="0"/>
        <v>204</v>
      </c>
      <c r="I13" s="27">
        <f t="shared" si="1"/>
        <v>16.799999999999997</v>
      </c>
      <c r="J13" s="27" t="s">
        <v>19</v>
      </c>
      <c r="K13" s="12"/>
    </row>
    <row r="14" spans="1:11">
      <c r="A14" s="16" t="s">
        <v>2</v>
      </c>
      <c r="B14" s="13"/>
      <c r="C14" s="13"/>
      <c r="D14" s="13"/>
      <c r="E14" s="17"/>
      <c r="F14" s="3"/>
      <c r="G14" s="9">
        <f>SUM(G2:G13)</f>
        <v>853</v>
      </c>
      <c r="H14" s="9">
        <f>SUM(H2:H13)</f>
        <v>14501</v>
      </c>
      <c r="I14" s="9">
        <f>SUM(I2:I13)</f>
        <v>1194.1999999999998</v>
      </c>
      <c r="J14" s="9"/>
      <c r="K14" s="12"/>
    </row>
    <row r="15" spans="1:11">
      <c r="E15" s="15"/>
      <c r="F15"/>
      <c r="K15" s="12"/>
    </row>
    <row r="16" spans="1:11">
      <c r="K16" s="12"/>
    </row>
    <row r="17" spans="3:11">
      <c r="K17" s="12"/>
    </row>
    <row r="18" spans="3:11">
      <c r="K18" s="12"/>
    </row>
    <row r="19" spans="3:11">
      <c r="K19" s="12"/>
    </row>
    <row r="20" spans="3:11">
      <c r="K20" s="12"/>
    </row>
    <row r="21" spans="3:11">
      <c r="K21" s="12"/>
    </row>
    <row r="22" spans="3:11">
      <c r="K22" s="12"/>
    </row>
    <row r="23" spans="3:11">
      <c r="K23" s="12"/>
    </row>
    <row r="24" spans="3:11">
      <c r="K24" s="12"/>
    </row>
    <row r="25" spans="3:11">
      <c r="E25" s="19"/>
      <c r="K25" s="12"/>
    </row>
    <row r="26" spans="3:11">
      <c r="K26" s="12"/>
    </row>
    <row r="27" spans="3:11">
      <c r="C27" s="23"/>
      <c r="D27" s="23"/>
      <c r="E27" s="21"/>
      <c r="F27" s="5"/>
      <c r="K27" s="12"/>
    </row>
    <row r="28" spans="3:11">
      <c r="K28" s="12"/>
    </row>
    <row r="29" spans="3:11">
      <c r="K29" s="12"/>
    </row>
    <row r="30" spans="3:11">
      <c r="K30" s="12"/>
    </row>
    <row r="31" spans="3:11">
      <c r="K31" s="12"/>
    </row>
    <row r="32" spans="3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  <row r="64" spans="1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</sheetData>
  <mergeCells count="8">
    <mergeCell ref="B2:B3"/>
    <mergeCell ref="C2:C3"/>
    <mergeCell ref="A2:A13"/>
    <mergeCell ref="D2:D13"/>
    <mergeCell ref="B10:B12"/>
    <mergeCell ref="C10:C12"/>
    <mergeCell ref="B7:B8"/>
    <mergeCell ref="C7:C8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workbookViewId="0">
      <selection activeCell="B9" sqref="B9"/>
    </sheetView>
  </sheetViews>
  <sheetFormatPr defaultRowHeight="15"/>
  <cols>
    <col min="1" max="1" width="14.28515625" style="15" customWidth="1"/>
    <col min="2" max="2" width="23.85546875" style="14" customWidth="1"/>
    <col min="3" max="3" width="24.5703125" style="36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34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>
      <c r="A2" s="51" t="s">
        <v>233</v>
      </c>
      <c r="B2" s="26" t="s">
        <v>99</v>
      </c>
      <c r="C2" s="28" t="s">
        <v>100</v>
      </c>
      <c r="D2" s="46"/>
      <c r="E2" s="25" t="s">
        <v>21</v>
      </c>
      <c r="F2" s="26" t="s">
        <v>8</v>
      </c>
      <c r="G2" s="27">
        <v>160</v>
      </c>
      <c r="H2" s="27">
        <f>(G2)*$K$3</f>
        <v>2720</v>
      </c>
      <c r="I2" s="27">
        <f>(G2)*$K$4</f>
        <v>224</v>
      </c>
      <c r="J2" s="27" t="s">
        <v>19</v>
      </c>
      <c r="K2" s="12"/>
    </row>
    <row r="3" spans="1:11" ht="30">
      <c r="A3" s="52"/>
      <c r="B3" s="46" t="s">
        <v>31</v>
      </c>
      <c r="C3" s="46" t="s">
        <v>101</v>
      </c>
      <c r="D3" s="47"/>
      <c r="E3" s="25" t="s">
        <v>18</v>
      </c>
      <c r="F3" s="26" t="s">
        <v>8</v>
      </c>
      <c r="G3" s="27">
        <v>120</v>
      </c>
      <c r="H3" s="27">
        <f t="shared" ref="H3:H4" si="0">(G3)*$K$3</f>
        <v>2040</v>
      </c>
      <c r="I3" s="27">
        <f t="shared" ref="I3:I4" si="1">(G3)*$K$4</f>
        <v>168</v>
      </c>
      <c r="J3" s="27" t="s">
        <v>25</v>
      </c>
      <c r="K3" s="12">
        <v>17</v>
      </c>
    </row>
    <row r="4" spans="1:11" ht="30">
      <c r="A4" s="52"/>
      <c r="B4" s="48"/>
      <c r="C4" s="48"/>
      <c r="D4" s="47"/>
      <c r="E4" s="25" t="s">
        <v>18</v>
      </c>
      <c r="F4" s="26" t="s">
        <v>8</v>
      </c>
      <c r="G4" s="27">
        <v>70</v>
      </c>
      <c r="H4" s="27">
        <f t="shared" si="0"/>
        <v>1190</v>
      </c>
      <c r="I4" s="27">
        <f t="shared" si="1"/>
        <v>98</v>
      </c>
      <c r="J4" s="27" t="s">
        <v>25</v>
      </c>
      <c r="K4" s="12">
        <v>1.4</v>
      </c>
    </row>
    <row r="5" spans="1:11">
      <c r="A5" s="16" t="s">
        <v>2</v>
      </c>
      <c r="B5" s="13"/>
      <c r="C5" s="35"/>
      <c r="D5" s="9"/>
      <c r="E5" s="17"/>
      <c r="F5" s="3"/>
      <c r="G5" s="9">
        <f>SUM(G2:G4)</f>
        <v>350</v>
      </c>
      <c r="H5" s="9">
        <f>SUM(H2:H4)</f>
        <v>5950</v>
      </c>
      <c r="I5" s="9">
        <f>SUM(I2:I4)</f>
        <v>490</v>
      </c>
      <c r="J5" s="9"/>
      <c r="K5" s="12"/>
    </row>
    <row r="6" spans="1:11">
      <c r="E6" s="15"/>
      <c r="F6"/>
      <c r="K6" s="12"/>
    </row>
    <row r="7" spans="1:11">
      <c r="K7" s="12"/>
    </row>
    <row r="8" spans="1:11">
      <c r="K8" s="12"/>
    </row>
    <row r="9" spans="1:11">
      <c r="K9" s="12"/>
    </row>
    <row r="10" spans="1:11">
      <c r="K10" s="12"/>
    </row>
    <row r="11" spans="1:11">
      <c r="K11" s="12"/>
    </row>
    <row r="12" spans="1:11">
      <c r="K12" s="12"/>
    </row>
    <row r="13" spans="1:11">
      <c r="K13" s="12"/>
    </row>
    <row r="14" spans="1:11">
      <c r="K14" s="12"/>
    </row>
    <row r="15" spans="1:11">
      <c r="K15" s="12"/>
    </row>
    <row r="16" spans="1:11">
      <c r="E16" s="19"/>
      <c r="K16" s="12"/>
    </row>
    <row r="17" spans="4:11">
      <c r="K17" s="12"/>
    </row>
    <row r="18" spans="4:11">
      <c r="D18" s="20"/>
      <c r="E18" s="21"/>
      <c r="F18" s="5"/>
      <c r="K18" s="12"/>
    </row>
    <row r="19" spans="4:11">
      <c r="K19" s="12"/>
    </row>
    <row r="20" spans="4:11">
      <c r="K20" s="12"/>
    </row>
    <row r="21" spans="4:11">
      <c r="K21" s="12"/>
    </row>
    <row r="22" spans="4:11">
      <c r="K22" s="12"/>
    </row>
    <row r="23" spans="4:11">
      <c r="K23" s="12"/>
    </row>
    <row r="24" spans="4:11">
      <c r="K24" s="12"/>
    </row>
    <row r="25" spans="4:11">
      <c r="K25" s="12"/>
    </row>
    <row r="26" spans="4:11">
      <c r="K26" s="12"/>
    </row>
    <row r="27" spans="4:11">
      <c r="K27" s="12"/>
    </row>
    <row r="28" spans="4:11">
      <c r="K28" s="12"/>
    </row>
    <row r="29" spans="4:11">
      <c r="K29" s="12"/>
    </row>
    <row r="30" spans="4:11">
      <c r="K30" s="12"/>
    </row>
    <row r="31" spans="4:11">
      <c r="K31" s="12"/>
    </row>
    <row r="32" spans="4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</sheetData>
  <mergeCells count="4">
    <mergeCell ref="A2:A4"/>
    <mergeCell ref="D2:D4"/>
    <mergeCell ref="B3:B4"/>
    <mergeCell ref="C3:C4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topLeftCell="A10" zoomScale="60" zoomScaleNormal="60" workbookViewId="0">
      <selection activeCell="C34" sqref="C34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4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 ht="30">
      <c r="A2" s="44"/>
      <c r="B2" s="41" t="s">
        <v>173</v>
      </c>
      <c r="C2" s="41" t="s">
        <v>207</v>
      </c>
      <c r="D2" s="1"/>
      <c r="E2" s="25" t="s">
        <v>18</v>
      </c>
      <c r="F2" s="41" t="s">
        <v>8</v>
      </c>
      <c r="G2" s="27">
        <v>30</v>
      </c>
      <c r="H2" s="27">
        <f>(G2)*$K$31</f>
        <v>510</v>
      </c>
      <c r="I2" s="27">
        <f>(G2)*$K$32</f>
        <v>42</v>
      </c>
      <c r="J2" s="27" t="s">
        <v>19</v>
      </c>
      <c r="K2" s="12">
        <v>17</v>
      </c>
    </row>
    <row r="3" spans="1:11" ht="30">
      <c r="A3" s="44"/>
      <c r="B3" s="41" t="s">
        <v>168</v>
      </c>
      <c r="C3" s="41" t="s">
        <v>208</v>
      </c>
      <c r="D3" s="1"/>
      <c r="E3" s="25" t="s">
        <v>18</v>
      </c>
      <c r="F3" s="41" t="s">
        <v>8</v>
      </c>
      <c r="G3" s="27">
        <v>8</v>
      </c>
      <c r="H3" s="27">
        <f>(G3)*$K$31</f>
        <v>136</v>
      </c>
      <c r="I3" s="27">
        <f>(G3)*$K$32</f>
        <v>11.2</v>
      </c>
      <c r="J3" s="27" t="s">
        <v>19</v>
      </c>
      <c r="K3" s="12">
        <v>17</v>
      </c>
    </row>
    <row r="4" spans="1:11" ht="30">
      <c r="A4" s="52" t="s">
        <v>162</v>
      </c>
      <c r="B4" s="26" t="s">
        <v>144</v>
      </c>
      <c r="C4" s="26" t="s">
        <v>156</v>
      </c>
      <c r="D4" s="49"/>
      <c r="E4" s="25" t="s">
        <v>18</v>
      </c>
      <c r="F4" s="26" t="s">
        <v>8</v>
      </c>
      <c r="G4" s="27">
        <v>20</v>
      </c>
      <c r="H4" s="27">
        <f>(G4)*$K$31</f>
        <v>340</v>
      </c>
      <c r="I4" s="27">
        <f>(G4)*$K$32</f>
        <v>28</v>
      </c>
      <c r="J4" s="27" t="s">
        <v>25</v>
      </c>
      <c r="K4" s="12">
        <v>17</v>
      </c>
    </row>
    <row r="5" spans="1:11">
      <c r="A5" s="52"/>
      <c r="B5" s="46" t="s">
        <v>137</v>
      </c>
      <c r="C5" s="46" t="s">
        <v>155</v>
      </c>
      <c r="D5" s="49"/>
      <c r="E5" s="25" t="s">
        <v>21</v>
      </c>
      <c r="F5" s="26" t="s">
        <v>8</v>
      </c>
      <c r="G5" s="27">
        <v>120</v>
      </c>
      <c r="H5" s="27">
        <f>(G5)*$K$31</f>
        <v>2040</v>
      </c>
      <c r="I5" s="27">
        <f>(G5)*$K$32</f>
        <v>168</v>
      </c>
      <c r="J5" s="27" t="s">
        <v>25</v>
      </c>
      <c r="K5" s="12"/>
    </row>
    <row r="6" spans="1:11" ht="30">
      <c r="A6" s="52"/>
      <c r="B6" s="48"/>
      <c r="C6" s="48"/>
      <c r="D6" s="49"/>
      <c r="E6" s="25" t="s">
        <v>18</v>
      </c>
      <c r="F6" s="41" t="s">
        <v>8</v>
      </c>
      <c r="G6" s="27">
        <v>30</v>
      </c>
      <c r="H6" s="27">
        <f>(G6)*$K$31</f>
        <v>510</v>
      </c>
      <c r="I6" s="27">
        <f>(G6)*$K$32</f>
        <v>42</v>
      </c>
      <c r="J6" s="27" t="s">
        <v>25</v>
      </c>
      <c r="K6" s="12"/>
    </row>
    <row r="7" spans="1:11" ht="30">
      <c r="A7" s="52"/>
      <c r="B7" s="39" t="s">
        <v>135</v>
      </c>
      <c r="C7" s="39" t="s">
        <v>209</v>
      </c>
      <c r="D7" s="49"/>
      <c r="E7" s="25" t="s">
        <v>18</v>
      </c>
      <c r="F7" s="41" t="s">
        <v>8</v>
      </c>
      <c r="G7" s="27">
        <v>24</v>
      </c>
      <c r="H7" s="27">
        <f t="shared" ref="H7" si="0">(G7)*$K$31</f>
        <v>408</v>
      </c>
      <c r="I7" s="27">
        <f t="shared" ref="I7" si="1">(G7)*$K$32</f>
        <v>33.599999999999994</v>
      </c>
      <c r="J7" s="27" t="s">
        <v>19</v>
      </c>
      <c r="K7" s="12"/>
    </row>
    <row r="8" spans="1:11" ht="30">
      <c r="A8" s="52"/>
      <c r="B8" s="46" t="s">
        <v>75</v>
      </c>
      <c r="C8" s="46" t="s">
        <v>153</v>
      </c>
      <c r="D8" s="49"/>
      <c r="E8" s="25" t="s">
        <v>18</v>
      </c>
      <c r="F8" s="26" t="s">
        <v>8</v>
      </c>
      <c r="G8" s="27">
        <v>50</v>
      </c>
      <c r="H8" s="27">
        <f>(G8)*$K$31</f>
        <v>850</v>
      </c>
      <c r="I8" s="27">
        <f>(G8)*$K$32</f>
        <v>70</v>
      </c>
      <c r="J8" s="27" t="s">
        <v>19</v>
      </c>
      <c r="K8" s="12"/>
    </row>
    <row r="9" spans="1:11" ht="30">
      <c r="A9" s="52"/>
      <c r="B9" s="47"/>
      <c r="C9" s="47"/>
      <c r="D9" s="49"/>
      <c r="E9" s="25" t="s">
        <v>18</v>
      </c>
      <c r="F9" s="41" t="s">
        <v>8</v>
      </c>
      <c r="G9" s="27">
        <v>48</v>
      </c>
      <c r="H9" s="27">
        <f t="shared" ref="H9:H11" si="2">(G9)*$K$31</f>
        <v>816</v>
      </c>
      <c r="I9" s="27">
        <f t="shared" ref="I9:I11" si="3">(G9)*$K$32</f>
        <v>67.199999999999989</v>
      </c>
      <c r="J9" s="27" t="s">
        <v>19</v>
      </c>
      <c r="K9" s="12"/>
    </row>
    <row r="10" spans="1:11" ht="30">
      <c r="A10" s="52"/>
      <c r="B10" s="47"/>
      <c r="C10" s="47"/>
      <c r="D10" s="49"/>
      <c r="E10" s="25" t="s">
        <v>18</v>
      </c>
      <c r="F10" s="41" t="s">
        <v>8</v>
      </c>
      <c r="G10" s="27">
        <v>42</v>
      </c>
      <c r="H10" s="27">
        <f t="shared" si="2"/>
        <v>714</v>
      </c>
      <c r="I10" s="27">
        <f t="shared" si="3"/>
        <v>58.8</v>
      </c>
      <c r="J10" s="27" t="s">
        <v>19</v>
      </c>
      <c r="K10" s="12"/>
    </row>
    <row r="11" spans="1:11" ht="30">
      <c r="A11" s="52"/>
      <c r="B11" s="48"/>
      <c r="C11" s="48"/>
      <c r="D11" s="49"/>
      <c r="E11" s="25" t="s">
        <v>18</v>
      </c>
      <c r="F11" s="41" t="s">
        <v>8</v>
      </c>
      <c r="G11" s="27">
        <v>92</v>
      </c>
      <c r="H11" s="27">
        <f t="shared" si="2"/>
        <v>1564</v>
      </c>
      <c r="I11" s="27">
        <f t="shared" si="3"/>
        <v>128.79999999999998</v>
      </c>
      <c r="J11" s="27" t="s">
        <v>19</v>
      </c>
      <c r="K11" s="12"/>
    </row>
    <row r="12" spans="1:11" ht="30">
      <c r="A12" s="52"/>
      <c r="B12" s="26" t="s">
        <v>40</v>
      </c>
      <c r="C12" s="41" t="s">
        <v>154</v>
      </c>
      <c r="D12" s="49"/>
      <c r="E12" s="25" t="s">
        <v>18</v>
      </c>
      <c r="F12" s="26" t="s">
        <v>8</v>
      </c>
      <c r="G12" s="27">
        <v>70</v>
      </c>
      <c r="H12" s="27">
        <f t="shared" ref="H12:H25" si="4">(G12)*$K$31</f>
        <v>1190</v>
      </c>
      <c r="I12" s="27">
        <f t="shared" ref="I12:I25" si="5">(G12)*$K$32</f>
        <v>98</v>
      </c>
      <c r="J12" s="27" t="s">
        <v>19</v>
      </c>
      <c r="K12" s="12"/>
    </row>
    <row r="13" spans="1:11" ht="30">
      <c r="A13" s="52"/>
      <c r="B13" s="26" t="s">
        <v>106</v>
      </c>
      <c r="C13" s="41" t="s">
        <v>210</v>
      </c>
      <c r="D13" s="49"/>
      <c r="E13" s="25" t="s">
        <v>18</v>
      </c>
      <c r="F13" s="26" t="s">
        <v>8</v>
      </c>
      <c r="G13" s="27">
        <v>90</v>
      </c>
      <c r="H13" s="27">
        <f t="shared" si="4"/>
        <v>1530</v>
      </c>
      <c r="I13" s="27">
        <f t="shared" si="5"/>
        <v>125.99999999999999</v>
      </c>
      <c r="J13" s="27" t="s">
        <v>19</v>
      </c>
      <c r="K13" s="12"/>
    </row>
    <row r="14" spans="1:11" ht="30">
      <c r="A14" s="52"/>
      <c r="B14" s="46" t="s">
        <v>92</v>
      </c>
      <c r="C14" s="46" t="s">
        <v>127</v>
      </c>
      <c r="D14" s="49"/>
      <c r="E14" s="25" t="s">
        <v>18</v>
      </c>
      <c r="F14" s="26" t="s">
        <v>8</v>
      </c>
      <c r="G14" s="27">
        <v>72</v>
      </c>
      <c r="H14" s="27">
        <f t="shared" si="4"/>
        <v>1224</v>
      </c>
      <c r="I14" s="27">
        <f t="shared" si="5"/>
        <v>100.8</v>
      </c>
      <c r="J14" s="27" t="s">
        <v>19</v>
      </c>
      <c r="K14" s="12">
        <v>17</v>
      </c>
    </row>
    <row r="15" spans="1:11" ht="30">
      <c r="A15" s="52"/>
      <c r="B15" s="48"/>
      <c r="C15" s="48"/>
      <c r="D15" s="49"/>
      <c r="E15" s="25" t="s">
        <v>18</v>
      </c>
      <c r="F15" s="26" t="s">
        <v>8</v>
      </c>
      <c r="G15" s="27">
        <v>72</v>
      </c>
      <c r="H15" s="27">
        <f t="shared" si="4"/>
        <v>1224</v>
      </c>
      <c r="I15" s="27">
        <f t="shared" si="5"/>
        <v>100.8</v>
      </c>
      <c r="J15" s="27" t="s">
        <v>19</v>
      </c>
      <c r="K15" s="12">
        <v>1.4</v>
      </c>
    </row>
    <row r="16" spans="1:11" ht="30">
      <c r="A16" s="52"/>
      <c r="B16" s="46" t="s">
        <v>77</v>
      </c>
      <c r="C16" s="46" t="s">
        <v>211</v>
      </c>
      <c r="D16" s="49"/>
      <c r="E16" s="25" t="s">
        <v>18</v>
      </c>
      <c r="F16" s="41" t="s">
        <v>8</v>
      </c>
      <c r="G16" s="27">
        <v>15</v>
      </c>
      <c r="H16" s="27">
        <f t="shared" si="4"/>
        <v>255</v>
      </c>
      <c r="I16" s="27">
        <f t="shared" si="5"/>
        <v>21</v>
      </c>
      <c r="J16" s="27" t="s">
        <v>19</v>
      </c>
      <c r="K16" s="12">
        <v>1.4</v>
      </c>
    </row>
    <row r="17" spans="1:11" ht="30">
      <c r="A17" s="52"/>
      <c r="B17" s="48"/>
      <c r="C17" s="48"/>
      <c r="D17" s="49"/>
      <c r="E17" s="25" t="s">
        <v>18</v>
      </c>
      <c r="F17" s="41" t="s">
        <v>8</v>
      </c>
      <c r="G17" s="27">
        <v>65</v>
      </c>
      <c r="H17" s="27">
        <f t="shared" si="4"/>
        <v>1105</v>
      </c>
      <c r="I17" s="27">
        <f t="shared" si="5"/>
        <v>91</v>
      </c>
      <c r="J17" s="27" t="s">
        <v>19</v>
      </c>
      <c r="K17" s="12">
        <v>1.4</v>
      </c>
    </row>
    <row r="18" spans="1:11" ht="30">
      <c r="A18" s="52"/>
      <c r="B18" s="46" t="s">
        <v>87</v>
      </c>
      <c r="C18" s="46" t="s">
        <v>212</v>
      </c>
      <c r="D18" s="49"/>
      <c r="E18" s="25" t="s">
        <v>18</v>
      </c>
      <c r="F18" s="41" t="s">
        <v>8</v>
      </c>
      <c r="G18" s="27">
        <v>8</v>
      </c>
      <c r="H18" s="27">
        <f t="shared" si="4"/>
        <v>136</v>
      </c>
      <c r="I18" s="27">
        <f t="shared" si="5"/>
        <v>11.2</v>
      </c>
      <c r="J18" s="27" t="s">
        <v>19</v>
      </c>
      <c r="K18" s="12"/>
    </row>
    <row r="19" spans="1:11" ht="30">
      <c r="A19" s="52"/>
      <c r="B19" s="48"/>
      <c r="C19" s="48"/>
      <c r="D19" s="49"/>
      <c r="E19" s="25" t="s">
        <v>18</v>
      </c>
      <c r="F19" s="41" t="s">
        <v>8</v>
      </c>
      <c r="G19" s="27">
        <v>4</v>
      </c>
      <c r="H19" s="27">
        <f t="shared" si="4"/>
        <v>68</v>
      </c>
      <c r="I19" s="27">
        <f t="shared" si="5"/>
        <v>5.6</v>
      </c>
      <c r="J19" s="27" t="s">
        <v>19</v>
      </c>
      <c r="K19" s="12"/>
    </row>
    <row r="20" spans="1:11">
      <c r="A20" s="52"/>
      <c r="B20" s="26" t="s">
        <v>89</v>
      </c>
      <c r="C20" s="41" t="s">
        <v>213</v>
      </c>
      <c r="D20" s="49"/>
      <c r="E20" s="25" t="s">
        <v>21</v>
      </c>
      <c r="F20" s="26" t="s">
        <v>8</v>
      </c>
      <c r="G20" s="27">
        <v>64</v>
      </c>
      <c r="H20" s="27">
        <f t="shared" si="4"/>
        <v>1088</v>
      </c>
      <c r="I20" s="27">
        <f t="shared" si="5"/>
        <v>89.6</v>
      </c>
      <c r="J20" s="27" t="s">
        <v>19</v>
      </c>
      <c r="K20" s="12"/>
    </row>
    <row r="21" spans="1:11" ht="30">
      <c r="A21" s="52"/>
      <c r="B21" s="46" t="s">
        <v>95</v>
      </c>
      <c r="C21" s="46" t="s">
        <v>214</v>
      </c>
      <c r="D21" s="49"/>
      <c r="E21" s="25" t="s">
        <v>18</v>
      </c>
      <c r="F21" s="41" t="s">
        <v>8</v>
      </c>
      <c r="G21" s="27">
        <v>104</v>
      </c>
      <c r="H21" s="27">
        <f t="shared" si="4"/>
        <v>1768</v>
      </c>
      <c r="I21" s="27">
        <f t="shared" si="5"/>
        <v>145.6</v>
      </c>
      <c r="J21" s="27" t="s">
        <v>19</v>
      </c>
      <c r="K21" s="12"/>
    </row>
    <row r="22" spans="1:11" ht="30">
      <c r="A22" s="52"/>
      <c r="B22" s="47"/>
      <c r="C22" s="47"/>
      <c r="D22" s="49"/>
      <c r="E22" s="25" t="s">
        <v>18</v>
      </c>
      <c r="F22" s="41" t="s">
        <v>8</v>
      </c>
      <c r="G22" s="27">
        <v>25</v>
      </c>
      <c r="H22" s="27">
        <f t="shared" si="4"/>
        <v>425</v>
      </c>
      <c r="I22" s="27">
        <f t="shared" si="5"/>
        <v>35</v>
      </c>
      <c r="J22" s="27" t="s">
        <v>19</v>
      </c>
      <c r="K22" s="12"/>
    </row>
    <row r="23" spans="1:11" ht="30">
      <c r="A23" s="52"/>
      <c r="B23" s="48"/>
      <c r="C23" s="48"/>
      <c r="D23" s="49"/>
      <c r="E23" s="25" t="s">
        <v>18</v>
      </c>
      <c r="F23" s="41" t="s">
        <v>8</v>
      </c>
      <c r="G23" s="27">
        <v>15</v>
      </c>
      <c r="H23" s="27">
        <f t="shared" si="4"/>
        <v>255</v>
      </c>
      <c r="I23" s="27">
        <f t="shared" si="5"/>
        <v>21</v>
      </c>
      <c r="J23" s="27" t="s">
        <v>19</v>
      </c>
      <c r="K23" s="12"/>
    </row>
    <row r="24" spans="1:11" ht="30">
      <c r="A24" s="52"/>
      <c r="B24" s="46" t="s">
        <v>115</v>
      </c>
      <c r="C24" s="46" t="s">
        <v>152</v>
      </c>
      <c r="D24" s="49"/>
      <c r="E24" s="25" t="s">
        <v>18</v>
      </c>
      <c r="F24" s="26" t="s">
        <v>8</v>
      </c>
      <c r="G24" s="27">
        <v>104</v>
      </c>
      <c r="H24" s="27">
        <f t="shared" si="4"/>
        <v>1768</v>
      </c>
      <c r="I24" s="27">
        <f t="shared" si="5"/>
        <v>145.6</v>
      </c>
      <c r="J24" s="27" t="s">
        <v>19</v>
      </c>
      <c r="K24" s="12"/>
    </row>
    <row r="25" spans="1:11" ht="30">
      <c r="A25" s="52"/>
      <c r="B25" s="48"/>
      <c r="C25" s="48"/>
      <c r="D25" s="49"/>
      <c r="E25" s="25" t="s">
        <v>18</v>
      </c>
      <c r="F25" s="41" t="s">
        <v>8</v>
      </c>
      <c r="G25" s="27">
        <v>48</v>
      </c>
      <c r="H25" s="27">
        <f t="shared" si="4"/>
        <v>816</v>
      </c>
      <c r="I25" s="27">
        <f t="shared" si="5"/>
        <v>67.199999999999989</v>
      </c>
      <c r="J25" s="27" t="s">
        <v>19</v>
      </c>
      <c r="K25" s="12"/>
    </row>
    <row r="26" spans="1:11">
      <c r="A26" s="52"/>
      <c r="B26" s="46" t="s">
        <v>118</v>
      </c>
      <c r="C26" s="46" t="s">
        <v>51</v>
      </c>
      <c r="D26" s="49"/>
      <c r="E26" s="25" t="s">
        <v>21</v>
      </c>
      <c r="F26" s="26" t="s">
        <v>8</v>
      </c>
      <c r="G26" s="27">
        <v>110</v>
      </c>
      <c r="H26" s="27">
        <f t="shared" ref="H26" si="6">(G26)*$K$31</f>
        <v>1870</v>
      </c>
      <c r="I26" s="27">
        <f t="shared" ref="I26" si="7">(G26)*$K$32</f>
        <v>154</v>
      </c>
      <c r="J26" s="27" t="s">
        <v>19</v>
      </c>
      <c r="K26" s="12"/>
    </row>
    <row r="27" spans="1:11" ht="30">
      <c r="A27" s="52"/>
      <c r="B27" s="48"/>
      <c r="C27" s="48"/>
      <c r="D27" s="49"/>
      <c r="E27" s="25" t="s">
        <v>18</v>
      </c>
      <c r="F27" s="41" t="s">
        <v>8</v>
      </c>
      <c r="G27" s="27">
        <v>160</v>
      </c>
      <c r="H27" s="27">
        <f t="shared" ref="H27" si="8">(G27)*$K$31</f>
        <v>2720</v>
      </c>
      <c r="I27" s="27">
        <f t="shared" ref="I27" si="9">(G27)*$K$32</f>
        <v>224</v>
      </c>
      <c r="J27" s="27" t="s">
        <v>19</v>
      </c>
      <c r="K27" s="12"/>
    </row>
    <row r="28" spans="1:11" ht="30">
      <c r="A28" s="52"/>
      <c r="B28" s="26" t="s">
        <v>150</v>
      </c>
      <c r="C28" s="26" t="s">
        <v>151</v>
      </c>
      <c r="D28" s="49"/>
      <c r="E28" s="25" t="s">
        <v>18</v>
      </c>
      <c r="F28" s="26" t="s">
        <v>8</v>
      </c>
      <c r="G28" s="27">
        <v>80</v>
      </c>
      <c r="H28" s="27">
        <f>(G28)*$K$31</f>
        <v>1360</v>
      </c>
      <c r="I28" s="27">
        <f>(G28)*$K$32</f>
        <v>112</v>
      </c>
      <c r="J28" s="27" t="s">
        <v>19</v>
      </c>
      <c r="K28" s="12"/>
    </row>
    <row r="29" spans="1:11">
      <c r="A29" s="52"/>
      <c r="B29" s="26" t="s">
        <v>31</v>
      </c>
      <c r="C29" s="26" t="s">
        <v>101</v>
      </c>
      <c r="D29" s="49"/>
      <c r="E29" s="25" t="s">
        <v>21</v>
      </c>
      <c r="F29" s="26" t="s">
        <v>8</v>
      </c>
      <c r="G29" s="27">
        <v>66</v>
      </c>
      <c r="H29" s="27">
        <f>(G29)*$K$31</f>
        <v>1122</v>
      </c>
      <c r="I29" s="27">
        <f>(G29)*$K$32</f>
        <v>92.399999999999991</v>
      </c>
      <c r="J29" s="27" t="s">
        <v>19</v>
      </c>
      <c r="K29" s="12"/>
    </row>
    <row r="30" spans="1:11" ht="30">
      <c r="A30" s="52"/>
      <c r="B30" s="26" t="s">
        <v>148</v>
      </c>
      <c r="C30" s="26"/>
      <c r="D30" s="49"/>
      <c r="E30" s="25" t="s">
        <v>18</v>
      </c>
      <c r="F30" s="26" t="s">
        <v>8</v>
      </c>
      <c r="G30" s="27">
        <v>20</v>
      </c>
      <c r="H30" s="27">
        <f>(G30)*$K$31</f>
        <v>340</v>
      </c>
      <c r="I30" s="27">
        <f>(G30)*$K$32</f>
        <v>28</v>
      </c>
      <c r="J30" s="27" t="s">
        <v>19</v>
      </c>
      <c r="K30" s="12"/>
    </row>
    <row r="31" spans="1:11" ht="30">
      <c r="A31" s="52"/>
      <c r="B31" s="26" t="s">
        <v>139</v>
      </c>
      <c r="C31" s="26" t="s">
        <v>40</v>
      </c>
      <c r="D31" s="49"/>
      <c r="E31" s="25" t="s">
        <v>18</v>
      </c>
      <c r="F31" s="26" t="s">
        <v>8</v>
      </c>
      <c r="G31" s="27">
        <v>270</v>
      </c>
      <c r="H31" s="27">
        <f t="shared" ref="H31:H33" si="10">(G31)*$K$31</f>
        <v>4590</v>
      </c>
      <c r="I31" s="27">
        <f t="shared" ref="I31:I33" si="11">(G31)*$K$32</f>
        <v>378</v>
      </c>
      <c r="J31" s="27" t="s">
        <v>19</v>
      </c>
      <c r="K31" s="12">
        <v>17</v>
      </c>
    </row>
    <row r="32" spans="1:11">
      <c r="A32" s="52"/>
      <c r="B32" s="46" t="s">
        <v>149</v>
      </c>
      <c r="C32" s="46"/>
      <c r="D32" s="49"/>
      <c r="E32" s="25" t="s">
        <v>21</v>
      </c>
      <c r="F32" s="26" t="s">
        <v>8</v>
      </c>
      <c r="G32" s="27">
        <v>50</v>
      </c>
      <c r="H32" s="27">
        <f t="shared" si="10"/>
        <v>850</v>
      </c>
      <c r="I32" s="27">
        <f t="shared" si="11"/>
        <v>70</v>
      </c>
      <c r="J32" s="27" t="s">
        <v>19</v>
      </c>
      <c r="K32" s="12">
        <v>1.4</v>
      </c>
    </row>
    <row r="33" spans="1:11" ht="30">
      <c r="A33" s="52"/>
      <c r="B33" s="48"/>
      <c r="C33" s="48"/>
      <c r="D33" s="49"/>
      <c r="E33" s="25" t="s">
        <v>18</v>
      </c>
      <c r="F33" s="26" t="s">
        <v>8</v>
      </c>
      <c r="G33" s="27">
        <v>100</v>
      </c>
      <c r="H33" s="27">
        <f t="shared" si="10"/>
        <v>1700</v>
      </c>
      <c r="I33" s="27">
        <f t="shared" si="11"/>
        <v>140</v>
      </c>
      <c r="J33" s="27" t="s">
        <v>19</v>
      </c>
      <c r="K33" s="12"/>
    </row>
    <row r="34" spans="1:11" ht="30">
      <c r="A34" s="52"/>
      <c r="B34" s="41" t="s">
        <v>203</v>
      </c>
      <c r="C34" s="41"/>
      <c r="D34" s="49"/>
      <c r="E34" s="25" t="s">
        <v>18</v>
      </c>
      <c r="F34" s="41" t="s">
        <v>8</v>
      </c>
      <c r="G34" s="27">
        <v>25</v>
      </c>
      <c r="H34" s="27">
        <f>(G34)*$K$31</f>
        <v>425</v>
      </c>
      <c r="I34" s="27">
        <f>(G34)*$K$32</f>
        <v>35</v>
      </c>
      <c r="J34" s="27" t="s">
        <v>19</v>
      </c>
      <c r="K34" s="12"/>
    </row>
    <row r="35" spans="1:11" ht="30">
      <c r="A35" s="52"/>
      <c r="B35" s="46" t="s">
        <v>160</v>
      </c>
      <c r="C35" s="46" t="s">
        <v>161</v>
      </c>
      <c r="D35" s="49"/>
      <c r="E35" s="25" t="s">
        <v>18</v>
      </c>
      <c r="F35" s="26" t="s">
        <v>8</v>
      </c>
      <c r="G35" s="27">
        <v>1275</v>
      </c>
      <c r="H35" s="27">
        <f t="shared" ref="H35:H37" si="12">(G35)*$K$31</f>
        <v>21675</v>
      </c>
      <c r="I35" s="27">
        <f t="shared" ref="I35:I37" si="13">(G35)*$K$32</f>
        <v>1785</v>
      </c>
      <c r="J35" s="27" t="s">
        <v>25</v>
      </c>
      <c r="K35" s="12"/>
    </row>
    <row r="36" spans="1:11" ht="30">
      <c r="A36" s="52"/>
      <c r="B36" s="47"/>
      <c r="C36" s="47"/>
      <c r="D36" s="49"/>
      <c r="E36" s="25" t="s">
        <v>18</v>
      </c>
      <c r="F36" s="26" t="s">
        <v>8</v>
      </c>
      <c r="G36" s="27">
        <v>1275</v>
      </c>
      <c r="H36" s="27">
        <f t="shared" si="12"/>
        <v>21675</v>
      </c>
      <c r="I36" s="27">
        <f t="shared" si="13"/>
        <v>1785</v>
      </c>
      <c r="J36" s="27" t="s">
        <v>25</v>
      </c>
      <c r="K36" s="12"/>
    </row>
    <row r="37" spans="1:11" ht="30">
      <c r="A37" s="52"/>
      <c r="B37" s="47"/>
      <c r="C37" s="47"/>
      <c r="D37" s="49"/>
      <c r="E37" s="25" t="s">
        <v>18</v>
      </c>
      <c r="F37" s="26" t="s">
        <v>8</v>
      </c>
      <c r="G37" s="27">
        <v>1275</v>
      </c>
      <c r="H37" s="27">
        <f t="shared" si="12"/>
        <v>21675</v>
      </c>
      <c r="I37" s="27">
        <f t="shared" si="13"/>
        <v>1785</v>
      </c>
      <c r="J37" s="27" t="s">
        <v>25</v>
      </c>
      <c r="K37" s="12"/>
    </row>
    <row r="38" spans="1:11" ht="30">
      <c r="A38" s="52"/>
      <c r="B38" s="47"/>
      <c r="C38" s="47"/>
      <c r="D38" s="49"/>
      <c r="E38" s="25" t="s">
        <v>18</v>
      </c>
      <c r="F38" s="26" t="s">
        <v>8</v>
      </c>
      <c r="G38" s="27">
        <v>1275</v>
      </c>
      <c r="H38" s="27">
        <f t="shared" ref="H38:H39" si="14">(G38)*$K$31</f>
        <v>21675</v>
      </c>
      <c r="I38" s="27">
        <f t="shared" ref="I38:I39" si="15">(G38)*$K$32</f>
        <v>1785</v>
      </c>
      <c r="J38" s="27" t="s">
        <v>25</v>
      </c>
      <c r="K38" s="12"/>
    </row>
    <row r="39" spans="1:11" ht="30">
      <c r="A39" s="52"/>
      <c r="B39" s="47"/>
      <c r="C39" s="47"/>
      <c r="D39" s="49"/>
      <c r="E39" s="25" t="s">
        <v>18</v>
      </c>
      <c r="F39" s="26" t="s">
        <v>8</v>
      </c>
      <c r="G39" s="27">
        <v>845</v>
      </c>
      <c r="H39" s="27">
        <f t="shared" si="14"/>
        <v>14365</v>
      </c>
      <c r="I39" s="27">
        <f t="shared" si="15"/>
        <v>1183</v>
      </c>
      <c r="J39" s="27" t="s">
        <v>25</v>
      </c>
      <c r="K39" s="12"/>
    </row>
    <row r="40" spans="1:11" ht="30">
      <c r="A40" s="52"/>
      <c r="B40" s="47"/>
      <c r="C40" s="47"/>
      <c r="D40" s="49"/>
      <c r="E40" s="25" t="s">
        <v>18</v>
      </c>
      <c r="F40" s="26" t="s">
        <v>8</v>
      </c>
      <c r="G40" s="27">
        <v>845</v>
      </c>
      <c r="H40" s="27">
        <f>(G40)*$K$31</f>
        <v>14365</v>
      </c>
      <c r="I40" s="27">
        <f>(G40)*$K$32</f>
        <v>1183</v>
      </c>
      <c r="J40" s="27" t="s">
        <v>25</v>
      </c>
      <c r="K40" s="12">
        <v>1.4</v>
      </c>
    </row>
    <row r="41" spans="1:11" ht="30">
      <c r="A41" s="52"/>
      <c r="B41" s="47"/>
      <c r="C41" s="47"/>
      <c r="D41" s="49"/>
      <c r="E41" s="25" t="s">
        <v>18</v>
      </c>
      <c r="F41" s="26" t="s">
        <v>8</v>
      </c>
      <c r="G41" s="27">
        <v>845</v>
      </c>
      <c r="H41" s="27">
        <f>(G41)*$K$31</f>
        <v>14365</v>
      </c>
      <c r="I41" s="27">
        <f>(G41)*$K$32</f>
        <v>1183</v>
      </c>
      <c r="J41" s="27" t="s">
        <v>25</v>
      </c>
      <c r="K41" s="12"/>
    </row>
    <row r="42" spans="1:11" ht="30">
      <c r="A42" s="52"/>
      <c r="B42" s="47"/>
      <c r="C42" s="47"/>
      <c r="D42" s="49"/>
      <c r="E42" s="25" t="s">
        <v>18</v>
      </c>
      <c r="F42" s="26" t="s">
        <v>8</v>
      </c>
      <c r="G42" s="27">
        <v>845</v>
      </c>
      <c r="H42" s="27">
        <f>(G42)*$K$31</f>
        <v>14365</v>
      </c>
      <c r="I42" s="27">
        <f>(G42)*$K$32</f>
        <v>1183</v>
      </c>
      <c r="J42" s="27" t="s">
        <v>25</v>
      </c>
      <c r="K42" s="12"/>
    </row>
    <row r="43" spans="1:11" ht="30">
      <c r="A43" s="53"/>
      <c r="B43" s="48"/>
      <c r="C43" s="48"/>
      <c r="D43" s="49"/>
      <c r="E43" s="25" t="s">
        <v>18</v>
      </c>
      <c r="F43" s="26" t="s">
        <v>8</v>
      </c>
      <c r="G43" s="27">
        <v>480</v>
      </c>
      <c r="H43" s="27">
        <f>(G43)*$K$31</f>
        <v>8160</v>
      </c>
      <c r="I43" s="27">
        <f>(G43)*$K$32</f>
        <v>672</v>
      </c>
      <c r="J43" s="27" t="s">
        <v>25</v>
      </c>
      <c r="K43" s="12"/>
    </row>
    <row r="44" spans="1:11">
      <c r="A44" s="16" t="s">
        <v>2</v>
      </c>
      <c r="B44" s="13"/>
      <c r="C44" s="13"/>
      <c r="D44" s="9"/>
      <c r="E44" s="17"/>
      <c r="F44" s="3"/>
      <c r="G44" s="9">
        <f>SUM(G4:G43)</f>
        <v>11023</v>
      </c>
      <c r="H44" s="9">
        <f>SUM(H4:H43)</f>
        <v>187391</v>
      </c>
      <c r="I44" s="9">
        <f>SUM(I4:I43)</f>
        <v>15432.2</v>
      </c>
      <c r="J44" s="9"/>
      <c r="K44" s="12"/>
    </row>
    <row r="45" spans="1:11">
      <c r="E45" s="15"/>
      <c r="F45"/>
      <c r="K45" s="12"/>
    </row>
    <row r="46" spans="1:11">
      <c r="K46" s="12"/>
    </row>
    <row r="47" spans="1:11">
      <c r="K47" s="12"/>
    </row>
    <row r="48" spans="1:11">
      <c r="K48" s="12"/>
    </row>
    <row r="49" spans="3:11">
      <c r="K49" s="12"/>
    </row>
    <row r="50" spans="3:11">
      <c r="K50" s="12"/>
    </row>
    <row r="51" spans="3:11">
      <c r="K51" s="12"/>
    </row>
    <row r="52" spans="3:11">
      <c r="K52" s="12"/>
    </row>
    <row r="53" spans="3:11">
      <c r="K53" s="12"/>
    </row>
    <row r="54" spans="3:11">
      <c r="K54" s="12"/>
    </row>
    <row r="55" spans="3:11">
      <c r="E55" s="19"/>
      <c r="K55" s="12"/>
    </row>
    <row r="56" spans="3:11">
      <c r="K56" s="12"/>
    </row>
    <row r="57" spans="3:11">
      <c r="C57" s="23"/>
      <c r="D57" s="20"/>
      <c r="E57" s="21"/>
      <c r="F57" s="5"/>
      <c r="K57" s="12"/>
    </row>
    <row r="58" spans="3:11">
      <c r="K58" s="12"/>
    </row>
    <row r="59" spans="3:11">
      <c r="K59" s="12"/>
    </row>
    <row r="60" spans="3:11">
      <c r="K60" s="12"/>
    </row>
    <row r="61" spans="3:11">
      <c r="K61" s="12"/>
    </row>
    <row r="62" spans="3:11">
      <c r="K62" s="12"/>
    </row>
    <row r="63" spans="3:11">
      <c r="K63" s="12"/>
    </row>
    <row r="64" spans="3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2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</sheetData>
  <mergeCells count="22">
    <mergeCell ref="B16:B17"/>
    <mergeCell ref="C16:C17"/>
    <mergeCell ref="B5:B6"/>
    <mergeCell ref="C5:C6"/>
    <mergeCell ref="B18:B19"/>
    <mergeCell ref="C18:C19"/>
    <mergeCell ref="C35:C43"/>
    <mergeCell ref="B35:B43"/>
    <mergeCell ref="A4:A43"/>
    <mergeCell ref="D4:D43"/>
    <mergeCell ref="B32:B33"/>
    <mergeCell ref="C32:C33"/>
    <mergeCell ref="C24:C25"/>
    <mergeCell ref="B24:B25"/>
    <mergeCell ref="C14:C15"/>
    <mergeCell ref="B14:B15"/>
    <mergeCell ref="B8:B11"/>
    <mergeCell ref="C8:C11"/>
    <mergeCell ref="B26:B27"/>
    <mergeCell ref="C26:C27"/>
    <mergeCell ref="B21:B23"/>
    <mergeCell ref="C21:C23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="85" zoomScaleNormal="85" workbookViewId="0">
      <selection activeCell="D2" sqref="D2:D5"/>
    </sheetView>
  </sheetViews>
  <sheetFormatPr defaultRowHeight="15"/>
  <cols>
    <col min="1" max="1" width="13.28515625" style="15" customWidth="1"/>
    <col min="2" max="2" width="23.85546875" style="14" customWidth="1"/>
    <col min="3" max="3" width="24.5703125" style="15" customWidth="1"/>
    <col min="4" max="4" width="27.28515625" style="15" customWidth="1"/>
    <col min="5" max="5" width="29.85546875" style="18" customWidth="1"/>
    <col min="6" max="6" width="26.140625" style="4" customWidth="1"/>
    <col min="7" max="7" width="29.5703125" customWidth="1"/>
    <col min="8" max="8" width="31" customWidth="1"/>
    <col min="9" max="9" width="38.42578125" customWidth="1"/>
    <col min="10" max="10" width="15.42578125" customWidth="1"/>
    <col min="11" max="11" width="0.85546875" customWidth="1"/>
  </cols>
  <sheetData>
    <row r="1" spans="1:11" s="2" customFormat="1" ht="107.45" customHeight="1">
      <c r="A1" s="1" t="s">
        <v>0</v>
      </c>
      <c r="B1" s="1" t="s">
        <v>1</v>
      </c>
      <c r="C1" s="1" t="s">
        <v>5</v>
      </c>
      <c r="D1" s="1" t="s">
        <v>6</v>
      </c>
      <c r="E1" s="1" t="s">
        <v>3</v>
      </c>
      <c r="F1" s="1" t="s">
        <v>4</v>
      </c>
      <c r="G1" s="1" t="s">
        <v>11</v>
      </c>
      <c r="H1" s="1" t="s">
        <v>12</v>
      </c>
      <c r="I1" s="1" t="s">
        <v>13</v>
      </c>
      <c r="J1" s="1" t="s">
        <v>7</v>
      </c>
    </row>
    <row r="2" spans="1:11" ht="30">
      <c r="A2" s="51" t="s">
        <v>91</v>
      </c>
      <c r="B2" s="41" t="s">
        <v>104</v>
      </c>
      <c r="C2" s="41" t="s">
        <v>215</v>
      </c>
      <c r="D2" s="46"/>
      <c r="E2" s="25" t="s">
        <v>18</v>
      </c>
      <c r="F2" s="26" t="s">
        <v>8</v>
      </c>
      <c r="G2" s="27">
        <v>50</v>
      </c>
      <c r="H2" s="27">
        <f>(G2)*$K$3</f>
        <v>850</v>
      </c>
      <c r="I2" s="27">
        <f>(G2)*$K$5</f>
        <v>70</v>
      </c>
      <c r="J2" s="27"/>
      <c r="K2" s="12"/>
    </row>
    <row r="3" spans="1:11" ht="30">
      <c r="A3" s="52"/>
      <c r="B3" s="26" t="s">
        <v>87</v>
      </c>
      <c r="C3" s="26" t="s">
        <v>88</v>
      </c>
      <c r="D3" s="47"/>
      <c r="E3" s="25" t="s">
        <v>18</v>
      </c>
      <c r="F3" s="26" t="s">
        <v>8</v>
      </c>
      <c r="G3" s="27">
        <v>80</v>
      </c>
      <c r="H3" s="27">
        <f t="shared" ref="H3:H5" si="0">(G3)*$K$3</f>
        <v>1360</v>
      </c>
      <c r="I3" s="27">
        <f t="shared" ref="I3:I5" si="1">(G3)*$K$5</f>
        <v>112</v>
      </c>
      <c r="J3" s="27"/>
      <c r="K3" s="12">
        <v>17</v>
      </c>
    </row>
    <row r="4" spans="1:11" ht="30">
      <c r="A4" s="52"/>
      <c r="B4" s="46" t="s">
        <v>89</v>
      </c>
      <c r="C4" s="46" t="s">
        <v>90</v>
      </c>
      <c r="D4" s="47"/>
      <c r="E4" s="25" t="s">
        <v>18</v>
      </c>
      <c r="F4" s="41" t="s">
        <v>8</v>
      </c>
      <c r="G4" s="27">
        <v>48</v>
      </c>
      <c r="H4" s="27">
        <f t="shared" ref="H4" si="2">(G4)*$K$3</f>
        <v>816</v>
      </c>
      <c r="I4" s="27">
        <f t="shared" ref="I4" si="3">(G4)*$K$5</f>
        <v>67.199999999999989</v>
      </c>
      <c r="J4" s="27"/>
      <c r="K4" s="12">
        <v>1.4</v>
      </c>
    </row>
    <row r="5" spans="1:11" ht="30">
      <c r="A5" s="52"/>
      <c r="B5" s="48"/>
      <c r="C5" s="48"/>
      <c r="D5" s="47"/>
      <c r="E5" s="25" t="s">
        <v>18</v>
      </c>
      <c r="F5" s="26" t="s">
        <v>8</v>
      </c>
      <c r="G5" s="27">
        <v>20</v>
      </c>
      <c r="H5" s="27">
        <f t="shared" si="0"/>
        <v>340</v>
      </c>
      <c r="I5" s="27">
        <f t="shared" si="1"/>
        <v>28</v>
      </c>
      <c r="J5" s="27"/>
      <c r="K5" s="12">
        <v>1.4</v>
      </c>
    </row>
    <row r="6" spans="1:11">
      <c r="A6" s="16" t="s">
        <v>2</v>
      </c>
      <c r="B6" s="13"/>
      <c r="C6" s="9"/>
      <c r="D6" s="9"/>
      <c r="E6" s="17"/>
      <c r="F6" s="3"/>
      <c r="G6" s="9">
        <f>SUM(G2:G5)</f>
        <v>198</v>
      </c>
      <c r="H6" s="9">
        <f>SUM(H2:H5)</f>
        <v>3366</v>
      </c>
      <c r="I6" s="9">
        <f>SUM(I2:I5)</f>
        <v>277.2</v>
      </c>
      <c r="J6" s="9"/>
      <c r="K6" s="12"/>
    </row>
    <row r="7" spans="1:11">
      <c r="E7" s="15"/>
      <c r="F7"/>
      <c r="K7" s="12"/>
    </row>
    <row r="8" spans="1:11">
      <c r="K8" s="12"/>
    </row>
    <row r="9" spans="1:11">
      <c r="K9" s="12"/>
    </row>
    <row r="10" spans="1:11">
      <c r="K10" s="12"/>
    </row>
    <row r="11" spans="1:11">
      <c r="K11" s="12"/>
    </row>
    <row r="12" spans="1:11">
      <c r="K12" s="12"/>
    </row>
    <row r="13" spans="1:11">
      <c r="K13" s="12"/>
    </row>
    <row r="14" spans="1:11">
      <c r="K14" s="12"/>
    </row>
    <row r="15" spans="1:11">
      <c r="K15" s="12"/>
    </row>
    <row r="16" spans="1:11">
      <c r="K16" s="12"/>
    </row>
    <row r="17" spans="3:11">
      <c r="E17" s="19"/>
      <c r="K17" s="12"/>
    </row>
    <row r="18" spans="3:11">
      <c r="K18" s="12"/>
    </row>
    <row r="19" spans="3:11">
      <c r="C19" s="20"/>
      <c r="D19" s="20"/>
      <c r="E19" s="21"/>
      <c r="F19" s="5"/>
      <c r="K19" s="12"/>
    </row>
    <row r="20" spans="3:11">
      <c r="K20" s="12"/>
    </row>
    <row r="21" spans="3:11">
      <c r="K21" s="12"/>
    </row>
    <row r="22" spans="3:11">
      <c r="K22" s="12"/>
    </row>
    <row r="23" spans="3:11">
      <c r="K23" s="12"/>
    </row>
    <row r="24" spans="3:11">
      <c r="K24" s="12"/>
    </row>
    <row r="25" spans="3:11">
      <c r="K25" s="12"/>
    </row>
    <row r="26" spans="3:11">
      <c r="K26" s="12"/>
    </row>
    <row r="27" spans="3:11">
      <c r="K27" s="12"/>
    </row>
    <row r="28" spans="3:11">
      <c r="K28" s="12"/>
    </row>
    <row r="29" spans="3:11">
      <c r="K29" s="12"/>
    </row>
    <row r="30" spans="3:11">
      <c r="K30" s="12"/>
    </row>
    <row r="31" spans="3:11">
      <c r="K31" s="12"/>
    </row>
    <row r="32" spans="3:11">
      <c r="K32" s="12"/>
    </row>
    <row r="33" spans="11:11">
      <c r="K33" s="12"/>
    </row>
    <row r="34" spans="11:11">
      <c r="K34" s="12"/>
    </row>
    <row r="35" spans="11:11">
      <c r="K35" s="12"/>
    </row>
    <row r="36" spans="11:11">
      <c r="K36" s="12"/>
    </row>
    <row r="37" spans="11:11">
      <c r="K37" s="12"/>
    </row>
    <row r="38" spans="11:11">
      <c r="K38" s="12"/>
    </row>
    <row r="39" spans="11:11">
      <c r="K39" s="12"/>
    </row>
    <row r="40" spans="11:11">
      <c r="K40" s="12"/>
    </row>
    <row r="41" spans="11:11">
      <c r="K41" s="12"/>
    </row>
    <row r="42" spans="11:11">
      <c r="K42" s="12"/>
    </row>
    <row r="43" spans="11:11">
      <c r="K43" s="12"/>
    </row>
    <row r="44" spans="11:11">
      <c r="K44" s="12"/>
    </row>
    <row r="45" spans="11:11">
      <c r="K45" s="12"/>
    </row>
    <row r="46" spans="11:11">
      <c r="K46" s="12"/>
    </row>
    <row r="47" spans="11:11">
      <c r="K47" s="12"/>
    </row>
    <row r="48" spans="11:11">
      <c r="K48" s="12"/>
    </row>
    <row r="49" spans="11:11">
      <c r="K49" s="12"/>
    </row>
    <row r="50" spans="11:11">
      <c r="K50" s="12"/>
    </row>
    <row r="51" spans="11:11">
      <c r="K51" s="12"/>
    </row>
    <row r="52" spans="11:11">
      <c r="K52" s="12"/>
    </row>
    <row r="53" spans="11:11">
      <c r="K53" s="12"/>
    </row>
    <row r="54" spans="11:11">
      <c r="K54" s="12"/>
    </row>
    <row r="55" spans="11:11">
      <c r="K55" s="12"/>
    </row>
    <row r="56" spans="11:11">
      <c r="K56" s="12"/>
    </row>
    <row r="57" spans="11:11">
      <c r="K57" s="12"/>
    </row>
    <row r="58" spans="11:11">
      <c r="K58" s="12"/>
    </row>
    <row r="59" spans="11:11">
      <c r="K59" s="12"/>
    </row>
    <row r="60" spans="11:11">
      <c r="K60" s="12"/>
    </row>
    <row r="61" spans="11:11">
      <c r="K61" s="12"/>
    </row>
    <row r="62" spans="11:11">
      <c r="K62" s="12"/>
    </row>
    <row r="63" spans="11:11">
      <c r="K63" s="12"/>
    </row>
  </sheetData>
  <mergeCells count="4">
    <mergeCell ref="A2:A5"/>
    <mergeCell ref="D2:D5"/>
    <mergeCell ref="B4:B5"/>
    <mergeCell ref="C4:C5"/>
  </mergeCells>
  <pageMargins left="0.31496062992125984" right="0.70866141732283472" top="0.74803149606299213" bottom="0.74803149606299213" header="0.31496062992125984" footer="0.31496062992125984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BORYSZYN</vt:lpstr>
      <vt:lpstr>BUCZYNA</vt:lpstr>
      <vt:lpstr>BUCZE</vt:lpstr>
      <vt:lpstr>MOSTKI</vt:lpstr>
      <vt:lpstr>NOWA WIOSKA</vt:lpstr>
      <vt:lpstr>PRZEŁAZY</vt:lpstr>
      <vt:lpstr>PRZEŁAZY-LASKI</vt:lpstr>
      <vt:lpstr>STAROPOLE</vt:lpstr>
      <vt:lpstr>ZAGAJE</vt:lpstr>
      <vt:lpstr>ZAGÓRZE</vt:lpstr>
      <vt:lpstr>LUBRZA</vt:lpstr>
      <vt:lpstr>PODSUMOWANIE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Informatyk</cp:lastModifiedBy>
  <cp:lastPrinted>2014-01-15T12:05:38Z</cp:lastPrinted>
  <dcterms:created xsi:type="dcterms:W3CDTF">2010-09-13T11:32:47Z</dcterms:created>
  <dcterms:modified xsi:type="dcterms:W3CDTF">2014-01-23T13:31:45Z</dcterms:modified>
</cp:coreProperties>
</file>